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БЮДЖЕТА'!$A$12:$E$12</definedName>
    <definedName name="_xlnm.Print_Titles" localSheetId="0">'БЕЗ УЧЕТА СЧЕТОВ БЮДЖЕТА'!$12:$12</definedName>
    <definedName name="_xlnm.Print_Area" localSheetId="0">'БЕЗ УЧЕТА СЧЕТОВ БЮДЖЕТА'!$A$1:$E$207</definedName>
  </definedNames>
  <calcPr fullCalcOnLoad="1"/>
</workbook>
</file>

<file path=xl/sharedStrings.xml><?xml version="1.0" encoding="utf-8"?>
<sst xmlns="http://schemas.openxmlformats.org/spreadsheetml/2006/main" count="407" uniqueCount="307">
  <si>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</si>
  <si>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</si>
  <si>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</si>
  <si>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</si>
  <si>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</si>
  <si>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</si>
  <si>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</si>
  <si>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</si>
  <si>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</si>
  <si>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</si>
  <si>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</si>
  <si>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</si>
  <si>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</si>
  <si>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</si>
  <si>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</si>
  <si>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</si>
  <si>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</si>
  <si>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</si>
  <si>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</si>
  <si>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Дотации на выравнивание бюджетной обеспеченности субъектов Российской Федерации и муниципальных образований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</si>
  <si>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</si>
  <si>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</si>
  <si>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</si>
  <si>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</si>
  <si>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</si>
  <si>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</si>
  <si>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</si>
  <si>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</si>
  <si>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</si>
  <si>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</si>
  <si>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</si>
  <si>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</si>
  <si>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</si>
  <si>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</si>
  <si>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</si>
  <si>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</si>
  <si>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</si>
  <si>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</si>
  <si>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</si>
  <si>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</si>
  <si>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</si>
  <si>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</si>
  <si>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</si>
  <si>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</si>
  <si>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</si>
  <si>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</si>
  <si>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</si>
  <si>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</si>
  <si>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</si>
  <si>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</si>
  <si>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</si>
  <si>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</si>
  <si>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</si>
  <si>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</si>
  <si>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</si>
  <si>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</si>
  <si>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</si>
  <si>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</si>
  <si>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</si>
  <si>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</si>
  <si>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</si>
  <si>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</si>
  <si>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</si>
  <si>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</si>
  <si>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</si>
  <si>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</si>
  <si>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</si>
  <si>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</si>
  <si>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</si>
  <si>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</si>
  <si>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</si>
  <si>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</si>
  <si>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</si>
  <si>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</si>
  <si>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</si>
  <si>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</si>
  <si>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</si>
  <si>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</si>
  <si>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</si>
  <si>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</si>
  <si>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</si>
  <si>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</si>
  <si>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Организация ритуальных услуг и содержание мест захоронения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</si>
  <si>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</si>
  <si>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Субсидии бюджетным учреждениям на иные цели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</si>
  <si>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</si>
  <si>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</si>
  <si>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</si>
  <si>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</si>
  <si>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</si>
  <si>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</si>
  <si>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</si>
  <si>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</si>
  <si>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</si>
  <si>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</si>
  <si>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</si>
  <si>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</si>
  <si>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</si>
  <si>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</si>
  <si>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</si>
  <si>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</si>
  <si>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</si>
  <si>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</si>
  <si>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</si>
  <si>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0350093080</t>
  </si>
  <si>
    <t>0400000000</t>
  </si>
  <si>
    <t>0500000000</t>
  </si>
  <si>
    <t>0600000000</t>
  </si>
  <si>
    <t>0700000000</t>
  </si>
  <si>
    <t>0800000000</t>
  </si>
  <si>
    <t>1000000000</t>
  </si>
  <si>
    <t>1000092380</t>
  </si>
  <si>
    <t>1100000000</t>
  </si>
  <si>
    <t>1100092390</t>
  </si>
  <si>
    <t>1200000000</t>
  </si>
  <si>
    <t>1300000000</t>
  </si>
  <si>
    <t>1500000000</t>
  </si>
  <si>
    <t>1600000000</t>
  </si>
  <si>
    <t>1610000000</t>
  </si>
  <si>
    <t>1620000000</t>
  </si>
  <si>
    <t>1620001690</t>
  </si>
  <si>
    <t>1620011690</t>
  </si>
  <si>
    <t>1620081690</t>
  </si>
  <si>
    <t>1800000000</t>
  </si>
  <si>
    <t>9900000000</t>
  </si>
  <si>
    <t>9990000000</t>
  </si>
  <si>
    <t>9990004910</t>
  </si>
  <si>
    <t>Развитие МТБ бюджетных учреждений дополнительного образования</t>
  </si>
  <si>
    <t>0330011690</t>
  </si>
  <si>
    <t xml:space="preserve">Мероприятия учреждений по сохранению и развитию учреждений библиотечного обслуживания </t>
  </si>
  <si>
    <t>1620082690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</si>
  <si>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</si>
  <si>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</si>
  <si>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</si>
  <si>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</si>
  <si>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</si>
  <si>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</si>
  <si>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</si>
  <si>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</si>
  <si>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</si>
  <si>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</si>
  <si>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</si>
  <si>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 xml:space="preserve">Приложение 14 к решению </t>
  </si>
  <si>
    <t>2400000000</t>
  </si>
  <si>
    <t xml:space="preserve">Мероприятия администрации Михайловского муниципального района </t>
  </si>
  <si>
    <t>2500000000</t>
  </si>
  <si>
    <t>2600000000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</si>
  <si>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</si>
  <si>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1900000000</t>
  </si>
  <si>
    <t>01000L4970</t>
  </si>
  <si>
    <t xml:space="preserve">Субсидии на социальные выплаты молодым семьям для приобретения (строительства) жилья экономкласса 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</si>
  <si>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</si>
  <si>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</si>
  <si>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</si>
  <si>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</si>
  <si>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</si>
  <si>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</si>
  <si>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</si>
  <si>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</si>
  <si>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</si>
  <si>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</si>
  <si>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МП"Развитие физической культуры и спорта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</si>
  <si>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</si>
  <si>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</si>
  <si>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</si>
  <si>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</si>
  <si>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</si>
  <si>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</si>
  <si>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</si>
  <si>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</si>
  <si>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</si>
  <si>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</si>
  <si>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</si>
  <si>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</si>
  <si>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0310092340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</si>
  <si>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</si>
  <si>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</si>
  <si>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</si>
  <si>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</si>
  <si>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</si>
  <si>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</si>
  <si>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</si>
  <si>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</si>
  <si>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</si>
  <si>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</si>
  <si>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</si>
  <si>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МП "Молодежная политика Михайловского муниципального района"</t>
  </si>
  <si>
    <t>МП"Доступная среда для инвалидов Михайловского муницпального района"</t>
  </si>
  <si>
    <t>0320093140</t>
  </si>
  <si>
    <t>03100S2340</t>
  </si>
  <si>
    <t>Расходы на капитальный ремонт зданий муниципальных общеобразовательных учреждений за счет средств местного бюджета</t>
  </si>
  <si>
    <t>19000S2620</t>
  </si>
  <si>
    <t>Расходы по обеспечение граждан твердым топливом (дровами) местный бюджет</t>
  </si>
  <si>
    <t>Расходы на обеспечение деятельности в связи с осуществлением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</si>
  <si>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Подпрограмма "Противопожарная безопасность образовательных учреждений ММР"</t>
  </si>
  <si>
    <t>0340000000</t>
  </si>
  <si>
    <t xml:space="preserve">Противопожарная безопасность в бюджетных дошкольных образовательных муниципальных учреждениях </t>
  </si>
  <si>
    <t xml:space="preserve">Противопожарная безопасность в бюджетных общеобразовательных муниципальных учреждениях </t>
  </si>
  <si>
    <t>0340061690</t>
  </si>
  <si>
    <t>0340041690</t>
  </si>
  <si>
    <t>16200S2540</t>
  </si>
  <si>
    <t>Расходы на комплектование книжных фондов и обеспечение информационно-техническим оборудованием библиотек за счет местного бюджета</t>
  </si>
  <si>
    <t>Подпрограмма "Юные таланты Михайловского муниципального района"</t>
  </si>
  <si>
    <t>Мероприятия администрации Михайловского муниципального района</t>
  </si>
  <si>
    <t>1630000000</t>
  </si>
  <si>
    <t>Мероприятия по энергосбережению и повышению энергетической эффективности систем коммунальной инфраструктуры</t>
  </si>
  <si>
    <t>19000S2270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</si>
  <si>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</t>
  </si>
  <si>
    <t>19000S2320</t>
  </si>
  <si>
    <t>031E250970</t>
  </si>
  <si>
    <t>Противопожарная безопасность в бюджетных муниципальных учреждениях дополнительного образования</t>
  </si>
  <si>
    <t>0340071690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</si>
  <si>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за счет дорожного фонда</t>
  </si>
  <si>
    <t>0500010600</t>
  </si>
  <si>
    <t>0330093140</t>
  </si>
  <si>
    <t>районного бюджета на 2020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</si>
  <si>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МП"Обеспечение жильем молодых семей Михайловского муницпального района"</t>
  </si>
  <si>
    <t>0200011690</t>
  </si>
  <si>
    <t>033P554952</t>
  </si>
  <si>
    <t>Расходы на приобретение комплектов искусственных покрытий для футбольных полей для спортивных детско-юношеских школ, включая их доставку и сертификацию полей</t>
  </si>
  <si>
    <t>0350010690</t>
  </si>
  <si>
    <t>0400011610</t>
  </si>
  <si>
    <t>0600011610</t>
  </si>
  <si>
    <t>0600011620</t>
  </si>
  <si>
    <t>0700011620</t>
  </si>
  <si>
    <t>0800011610</t>
  </si>
  <si>
    <t>1000011610</t>
  </si>
  <si>
    <t>1100011630</t>
  </si>
  <si>
    <t>1500011610</t>
  </si>
  <si>
    <t>1630011610</t>
  </si>
  <si>
    <t>1800010620</t>
  </si>
  <si>
    <t>1900011620</t>
  </si>
  <si>
    <t>2300011620</t>
  </si>
  <si>
    <t>2500011610</t>
  </si>
  <si>
    <t>2600011610</t>
  </si>
  <si>
    <t>9990012040</t>
  </si>
  <si>
    <t>9999917100</t>
  </si>
  <si>
    <t>9999912010</t>
  </si>
  <si>
    <t>9999912040</t>
  </si>
  <si>
    <t>9999900000</t>
  </si>
  <si>
    <t>9999912120</t>
  </si>
  <si>
    <t>9999959300</t>
  </si>
  <si>
    <t>9999993010</t>
  </si>
  <si>
    <t>9999993100</t>
  </si>
  <si>
    <t>9999993030</t>
  </si>
  <si>
    <t>99999M0820</t>
  </si>
  <si>
    <t>9999993040</t>
  </si>
  <si>
    <t>9999993130</t>
  </si>
  <si>
    <t>9999993120</t>
  </si>
  <si>
    <t>9999910680</t>
  </si>
  <si>
    <t xml:space="preserve">Расходы на обеспечение деятельности в связи с осуществлением полномочий органов опеки и попечительства в отношении несовершеннолетних </t>
  </si>
  <si>
    <t>9999993160</t>
  </si>
  <si>
    <t>9999910660</t>
  </si>
  <si>
    <t>9999916500</t>
  </si>
  <si>
    <t>9999993090</t>
  </si>
  <si>
    <t>Ц.ст.</t>
  </si>
  <si>
    <t>26000М0820</t>
  </si>
  <si>
    <t xml:space="preserve">Субвенции  на реализацию государственного полномочия по назначению и предоставлению выплаты единовременного пособия при передаче ребенка на воспитание в семью </t>
  </si>
  <si>
    <t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</si>
  <si>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9999993050</t>
  </si>
  <si>
    <t>9999952600</t>
  </si>
  <si>
    <t>Обеспечение деятельности районных автономных муниципальных учреждений культуры</t>
  </si>
  <si>
    <t>1620012690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</si>
  <si>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</si>
  <si>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031E254910</t>
  </si>
  <si>
    <t>1500011620</t>
  </si>
  <si>
    <t>№ 453 от 19.12.2019г.</t>
  </si>
  <si>
    <t xml:space="preserve">Михайловского муниципального </t>
  </si>
  <si>
    <t>Дошкольное образование</t>
  </si>
  <si>
    <t>Расходы на погашение кредиторской задолженности прошлых лет</t>
  </si>
  <si>
    <t>Общее образование</t>
  </si>
  <si>
    <t>9999912030</t>
  </si>
  <si>
    <t>9999951200</t>
  </si>
  <si>
    <t>9999902190</t>
  </si>
  <si>
    <t>999900000</t>
  </si>
  <si>
    <t>9999919110</t>
  </si>
  <si>
    <t>0800011620</t>
  </si>
  <si>
    <t xml:space="preserve">Мероприятия районных казенных муниципальных учреждений по содействию развитию малого и среднего предпринимательства на территории ММР </t>
  </si>
  <si>
    <t>Исполнение судебных актов</t>
  </si>
  <si>
    <t>9999919200</t>
  </si>
  <si>
    <t>9999994020</t>
  </si>
  <si>
    <t>Оказание содействия в подготовке и проведения общероссийского голосования, а также информирования граждан Российской Федерации о такой подготовке в 2020 году</t>
  </si>
  <si>
    <t>Дополнительное образование</t>
  </si>
  <si>
    <t>МП"Устойчивое развитие сельских территорий ММР"</t>
  </si>
  <si>
    <t>0900000000</t>
  </si>
  <si>
    <t xml:space="preserve">Мероприятия администрации Михайловского муниципального района по развитию сельских территорий ММР </t>
  </si>
  <si>
    <t>0900011610</t>
  </si>
  <si>
    <t>150P592180</t>
  </si>
  <si>
    <t>150P5S2180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</si>
  <si>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краевого бюджета</t>
  </si>
  <si>
    <t>Расходы на приобретение и поставку спортивного инвентаря, спортивного оборудования и иного имущества для развития лыжного спорта за счет местного бюджета</t>
  </si>
  <si>
    <t>Расходы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</si>
  <si>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9999958530</t>
  </si>
  <si>
    <t>0600011630</t>
  </si>
  <si>
    <t>Мероприятия районных бюджетных муниципальных учреждений по противодействию употреблению наркотиков</t>
  </si>
  <si>
    <t>1100011640</t>
  </si>
  <si>
    <t xml:space="preserve"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 </t>
  </si>
  <si>
    <t>МП  "Развитие культуры Михайловского муниципального района"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</si>
  <si>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</si>
  <si>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03100R3041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</si>
  <si>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</si>
  <si>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0310053030</t>
  </si>
  <si>
    <t>Председатель Думы Михайловского муниципального района</t>
  </si>
  <si>
    <t>9999912110</t>
  </si>
  <si>
    <t>Регистрации актов гражданского состояния за счет средств резервного фонда Правительства Российской Федерации</t>
  </si>
  <si>
    <t>Приложение 7 к решению Думы</t>
  </si>
  <si>
    <t>района № 9 от 15.10.2020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</si>
</sst>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#,##0.000"/>
    <numFmt numFmtId="178" formatCode="0.000"/>
    <numFmt numFmtId="179" formatCode="#,##0.0000"/>
    <numFmt numFmtId="180" formatCode="#,##0.00000"/>
    <numFmt numFmtId="181" formatCode="_-* #,##0.000_р_._-;\-* #,##0.000_р_._-;_-* &quot;-&quot;??_р_._-;_-@_-"/>
    <numFmt numFmtId="182" formatCode="_-* #,##0.00000\ _₽_-;\-* #,##0.00000\ _₽_-;_-* &quot;-&quot;?????\ _₽_-;_-@_-"/>
    <numFmt numFmtId="183" formatCode="_-* #,##0.00000\ _₽_-;\-* #,##0.00000\ _₽_-;_-* &quot;-&quot;??\ _₽_-;_-@_-"/>
    <numFmt numFmtId="184" formatCode="_-* #,##0.00000_р_._-;\-* #,##0.00000_р_._-;_-* &quot;-&quot;??_р_._-;_-@_-"/>
    <numFmt numFmtId="185" formatCode="_-* #,##0.0000_р_._-;\-* #,##0.0000_р_._-;_-* &quot;-&quot;??_р_._-;_-@_-"/>
    <numFmt numFmtId="186" formatCode="_-* #,##0.000000_р_._-;\-* #,##0.000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" fontId="37" fillId="0" borderId="1">
      <alignment horizontal="center" vertical="top" shrinkToFit="1"/>
      <protection/>
    </xf>
    <xf numFmtId="4" fontId="38" fillId="20" borderId="1">
      <alignment horizontal="right" vertical="top" shrinkToFit="1"/>
      <protection/>
    </xf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9" borderId="8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horizontal="left" wrapText="1"/>
    </xf>
    <xf numFmtId="0" fontId="4" fillId="34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top" wrapText="1"/>
    </xf>
    <xf numFmtId="49" fontId="2" fillId="35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shrinkToFit="1"/>
    </xf>
    <xf numFmtId="4" fontId="2" fillId="36" borderId="11" xfId="0" applyNumberFormat="1" applyFont="1" applyFill="1" applyBorder="1" applyAlignment="1">
      <alignment horizontal="center" vertical="center" shrinkToFit="1"/>
    </xf>
    <xf numFmtId="49" fontId="8" fillId="36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0" fontId="5" fillId="34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shrinkToFit="1"/>
    </xf>
    <xf numFmtId="49" fontId="5" fillId="37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0" fontId="2" fillId="36" borderId="11" xfId="0" applyFont="1" applyFill="1" applyBorder="1" applyAlignment="1">
      <alignment horizontal="left" vertical="top" wrapText="1"/>
    </xf>
    <xf numFmtId="0" fontId="8" fillId="36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top" wrapText="1"/>
    </xf>
    <xf numFmtId="0" fontId="2" fillId="35" borderId="11" xfId="0" applyFont="1" applyFill="1" applyBorder="1" applyAlignment="1">
      <alignment horizontal="center" wrapText="1"/>
    </xf>
    <xf numFmtId="0" fontId="2" fillId="37" borderId="11" xfId="0" applyNumberFormat="1" applyFont="1" applyFill="1" applyBorder="1" applyAlignment="1">
      <alignment horizontal="left" vertical="top" wrapText="1"/>
    </xf>
    <xf numFmtId="0" fontId="2" fillId="37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center" vertical="center" wrapText="1"/>
    </xf>
    <xf numFmtId="49" fontId="6" fillId="38" borderId="11" xfId="0" applyNumberFormat="1" applyFont="1" applyFill="1" applyBorder="1" applyAlignment="1">
      <alignment horizontal="center" vertical="center" wrapText="1"/>
    </xf>
    <xf numFmtId="2" fontId="6" fillId="38" borderId="11" xfId="0" applyNumberFormat="1" applyFont="1" applyFill="1" applyBorder="1" applyAlignment="1">
      <alignment horizontal="center" vertical="center" wrapText="1"/>
    </xf>
    <xf numFmtId="0" fontId="6" fillId="38" borderId="11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 shrinkToFit="1"/>
    </xf>
    <xf numFmtId="0" fontId="2" fillId="37" borderId="11" xfId="0" applyFont="1" applyFill="1" applyBorder="1" applyAlignment="1">
      <alignment horizontal="center" vertical="center" wrapText="1" shrinkToFit="1"/>
    </xf>
    <xf numFmtId="0" fontId="2" fillId="39" borderId="11" xfId="0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shrinkToFit="1"/>
    </xf>
    <xf numFmtId="4" fontId="2" fillId="39" borderId="11" xfId="0" applyNumberFormat="1" applyFont="1" applyFill="1" applyBorder="1" applyAlignment="1">
      <alignment horizontal="center" vertical="center" shrinkToFit="1"/>
    </xf>
    <xf numFmtId="0" fontId="8" fillId="36" borderId="11" xfId="0" applyFont="1" applyFill="1" applyBorder="1" applyAlignment="1">
      <alignment vertical="top" wrapText="1"/>
    </xf>
    <xf numFmtId="49" fontId="2" fillId="36" borderId="11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4" fontId="2" fillId="36" borderId="11" xfId="0" applyNumberFormat="1" applyFont="1" applyFill="1" applyBorder="1" applyAlignment="1">
      <alignment horizontal="center" vertical="center" wrapText="1"/>
    </xf>
    <xf numFmtId="49" fontId="2" fillId="39" borderId="11" xfId="0" applyNumberFormat="1" applyFont="1" applyFill="1" applyBorder="1" applyAlignment="1">
      <alignment horizontal="center" vertical="center" wrapText="1"/>
    </xf>
    <xf numFmtId="2" fontId="2" fillId="39" borderId="11" xfId="0" applyNumberFormat="1" applyFont="1" applyFill="1" applyBorder="1" applyAlignment="1">
      <alignment horizontal="center" vertical="center" wrapText="1"/>
    </xf>
    <xf numFmtId="4" fontId="2" fillId="39" borderId="11" xfId="0" applyNumberFormat="1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horizontal="center" vertical="center" wrapText="1"/>
    </xf>
    <xf numFmtId="2" fontId="2" fillId="37" borderId="11" xfId="0" applyNumberFormat="1" applyFont="1" applyFill="1" applyBorder="1" applyAlignment="1">
      <alignment horizontal="center" vertical="center" wrapText="1"/>
    </xf>
    <xf numFmtId="177" fontId="2" fillId="37" borderId="11" xfId="0" applyNumberFormat="1" applyFont="1" applyFill="1" applyBorder="1" applyAlignment="1">
      <alignment horizontal="center" vertical="center" shrinkToFit="1"/>
    </xf>
    <xf numFmtId="177" fontId="2" fillId="36" borderId="11" xfId="0" applyNumberFormat="1" applyFont="1" applyFill="1" applyBorder="1" applyAlignment="1">
      <alignment horizontal="center" vertical="center" shrinkToFit="1"/>
    </xf>
    <xf numFmtId="177" fontId="6" fillId="39" borderId="11" xfId="0" applyNumberFormat="1" applyFont="1" applyFill="1" applyBorder="1" applyAlignment="1">
      <alignment horizontal="center" vertical="center" shrinkToFit="1"/>
    </xf>
    <xf numFmtId="177" fontId="2" fillId="35" borderId="11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 shrinkToFit="1"/>
    </xf>
    <xf numFmtId="178" fontId="2" fillId="37" borderId="11" xfId="0" applyNumberFormat="1" applyFont="1" applyFill="1" applyBorder="1" applyAlignment="1">
      <alignment horizontal="center" vertical="center" shrinkToFit="1"/>
    </xf>
    <xf numFmtId="177" fontId="2" fillId="39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left" vertical="top" wrapText="1"/>
    </xf>
    <xf numFmtId="177" fontId="2" fillId="40" borderId="11" xfId="0" applyNumberFormat="1" applyFont="1" applyFill="1" applyBorder="1" applyAlignment="1">
      <alignment horizontal="center" vertical="center" shrinkToFit="1"/>
    </xf>
    <xf numFmtId="0" fontId="2" fillId="40" borderId="11" xfId="0" applyFont="1" applyFill="1" applyBorder="1" applyAlignment="1">
      <alignment horizontal="center" vertical="center" wrapText="1"/>
    </xf>
    <xf numFmtId="49" fontId="2" fillId="40" borderId="11" xfId="0" applyNumberFormat="1" applyFont="1" applyFill="1" applyBorder="1" applyAlignment="1">
      <alignment horizontal="center" vertical="center" shrinkToFit="1"/>
    </xf>
    <xf numFmtId="0" fontId="12" fillId="39" borderId="11" xfId="0" applyFont="1" applyFill="1" applyBorder="1" applyAlignment="1">
      <alignment horizontal="center" vertical="center" wrapText="1"/>
    </xf>
    <xf numFmtId="49" fontId="11" fillId="39" borderId="11" xfId="0" applyNumberFormat="1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177" fontId="11" fillId="39" borderId="11" xfId="0" applyNumberFormat="1" applyFont="1" applyFill="1" applyBorder="1" applyAlignment="1">
      <alignment horizontal="center" vertical="center" wrapText="1"/>
    </xf>
    <xf numFmtId="4" fontId="11" fillId="39" borderId="11" xfId="0" applyNumberFormat="1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wrapText="1"/>
    </xf>
    <xf numFmtId="49" fontId="6" fillId="38" borderId="11" xfId="0" applyNumberFormat="1" applyFont="1" applyFill="1" applyBorder="1" applyAlignment="1">
      <alignment horizontal="center" vertical="center" shrinkToFit="1"/>
    </xf>
    <xf numFmtId="180" fontId="5" fillId="37" borderId="0" xfId="0" applyNumberFormat="1" applyFont="1" applyFill="1" applyBorder="1" applyAlignment="1">
      <alignment horizontal="center" vertical="center" shrinkToFit="1"/>
    </xf>
    <xf numFmtId="180" fontId="1" fillId="0" borderId="0" xfId="0" applyNumberFormat="1" applyFont="1" applyAlignment="1">
      <alignment/>
    </xf>
    <xf numFmtId="180" fontId="6" fillId="38" borderId="11" xfId="0" applyNumberFormat="1" applyFont="1" applyFill="1" applyBorder="1" applyAlignment="1">
      <alignment horizontal="center" vertical="center" wrapText="1"/>
    </xf>
    <xf numFmtId="180" fontId="2" fillId="35" borderId="11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horizontal="left" vertical="top" wrapText="1"/>
    </xf>
    <xf numFmtId="0" fontId="2" fillId="37" borderId="12" xfId="0" applyFont="1" applyFill="1" applyBorder="1" applyAlignment="1">
      <alignment horizontal="left" vertical="top" wrapText="1"/>
    </xf>
    <xf numFmtId="180" fontId="2" fillId="36" borderId="11" xfId="0" applyNumberFormat="1" applyFont="1" applyFill="1" applyBorder="1" applyAlignment="1">
      <alignment horizontal="center" vertical="center" shrinkToFit="1"/>
    </xf>
    <xf numFmtId="180" fontId="8" fillId="36" borderId="11" xfId="0" applyNumberFormat="1" applyFont="1" applyFill="1" applyBorder="1" applyAlignment="1">
      <alignment horizontal="center" vertical="center" shrinkToFit="1"/>
    </xf>
    <xf numFmtId="180" fontId="2" fillId="39" borderId="11" xfId="0" applyNumberFormat="1" applyFont="1" applyFill="1" applyBorder="1" applyAlignment="1">
      <alignment horizontal="center" vertical="center" shrinkToFit="1"/>
    </xf>
    <xf numFmtId="180" fontId="6" fillId="38" borderId="11" xfId="0" applyNumberFormat="1" applyFont="1" applyFill="1" applyBorder="1" applyAlignment="1">
      <alignment horizontal="center" vertical="center" shrinkToFit="1"/>
    </xf>
    <xf numFmtId="184" fontId="1" fillId="0" borderId="0" xfId="62" applyNumberFormat="1" applyFont="1" applyAlignment="1">
      <alignment shrinkToFit="1"/>
    </xf>
    <xf numFmtId="179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shrinkToFit="1"/>
    </xf>
    <xf numFmtId="180" fontId="2" fillId="37" borderId="11" xfId="0" applyNumberFormat="1" applyFont="1" applyFill="1" applyBorder="1" applyAlignment="1">
      <alignment horizontal="center" vertical="center" wrapText="1"/>
    </xf>
    <xf numFmtId="180" fontId="11" fillId="39" borderId="11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49" fontId="11" fillId="36" borderId="11" xfId="0" applyNumberFormat="1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  <xf numFmtId="177" fontId="11" fillId="36" borderId="11" xfId="0" applyNumberFormat="1" applyFont="1" applyFill="1" applyBorder="1" applyAlignment="1">
      <alignment horizontal="center" vertical="center" wrapText="1"/>
    </xf>
    <xf numFmtId="49" fontId="11" fillId="37" borderId="11" xfId="0" applyNumberFormat="1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177" fontId="11" fillId="37" borderId="11" xfId="0" applyNumberFormat="1" applyFont="1" applyFill="1" applyBorder="1" applyAlignment="1">
      <alignment horizontal="center" vertical="center" wrapText="1"/>
    </xf>
    <xf numFmtId="177" fontId="8" fillId="36" borderId="11" xfId="0" applyNumberFormat="1" applyFont="1" applyFill="1" applyBorder="1" applyAlignment="1">
      <alignment horizontal="center" vertical="center" shrinkToFit="1"/>
    </xf>
    <xf numFmtId="49" fontId="11" fillId="40" borderId="11" xfId="0" applyNumberFormat="1" applyFont="1" applyFill="1" applyBorder="1" applyAlignment="1">
      <alignment horizontal="center" vertical="center" wrapText="1"/>
    </xf>
    <xf numFmtId="0" fontId="11" fillId="40" borderId="11" xfId="0" applyFont="1" applyFill="1" applyBorder="1" applyAlignment="1">
      <alignment horizontal="center" vertical="center" wrapText="1"/>
    </xf>
    <xf numFmtId="177" fontId="11" fillId="40" borderId="11" xfId="0" applyNumberFormat="1" applyFont="1" applyFill="1" applyBorder="1" applyAlignment="1">
      <alignment horizontal="center" vertical="center" wrapText="1"/>
    </xf>
    <xf numFmtId="186" fontId="1" fillId="0" borderId="0" xfId="62" applyNumberFormat="1" applyFont="1" applyAlignment="1">
      <alignment/>
    </xf>
    <xf numFmtId="179" fontId="2" fillId="36" borderId="11" xfId="0" applyNumberFormat="1" applyFont="1" applyFill="1" applyBorder="1" applyAlignment="1">
      <alignment horizontal="center" vertical="center" shrinkToFit="1"/>
    </xf>
    <xf numFmtId="185" fontId="2" fillId="37" borderId="11" xfId="62" applyNumberFormat="1" applyFont="1" applyFill="1" applyBorder="1" applyAlignment="1">
      <alignment horizontal="center" vertical="center" shrinkToFit="1"/>
    </xf>
    <xf numFmtId="184" fontId="2" fillId="37" borderId="11" xfId="62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6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3" customWidth="1"/>
    <col min="3" max="3" width="0" style="2" hidden="1" customWidth="1"/>
    <col min="4" max="4" width="15.125" style="2" customWidth="1"/>
    <col min="5" max="5" width="18.00390625" style="2" customWidth="1"/>
    <col min="6" max="16384" width="9.125" style="2" customWidth="1"/>
  </cols>
  <sheetData>
    <row r="1" spans="2:5" ht="15.75">
      <c r="B1" s="106" t="s">
        <v>305</v>
      </c>
      <c r="C1" s="106"/>
      <c r="D1" s="106"/>
      <c r="E1" s="106"/>
    </row>
    <row r="2" spans="2:5" ht="15.75">
      <c r="B2" s="106" t="s">
        <v>267</v>
      </c>
      <c r="C2" s="106"/>
      <c r="D2" s="106"/>
      <c r="E2" s="106"/>
    </row>
    <row r="3" spans="2:5" ht="15.75">
      <c r="B3" s="106" t="s">
        <v>306</v>
      </c>
      <c r="C3" s="106"/>
      <c r="D3" s="106"/>
      <c r="E3" s="106"/>
    </row>
    <row r="5" spans="2:5" ht="15.75">
      <c r="B5" s="101" t="s">
        <v>142</v>
      </c>
      <c r="C5" s="101"/>
      <c r="D5" s="101"/>
      <c r="E5" s="101"/>
    </row>
    <row r="6" spans="2:5" ht="15" customHeight="1">
      <c r="B6" s="102" t="s">
        <v>60</v>
      </c>
      <c r="C6" s="102"/>
      <c r="D6" s="102"/>
      <c r="E6" s="102"/>
    </row>
    <row r="7" spans="2:5" ht="15.75">
      <c r="B7" s="104" t="s">
        <v>266</v>
      </c>
      <c r="C7" s="105"/>
      <c r="D7" s="105"/>
      <c r="E7" s="105"/>
    </row>
    <row r="8" ht="12.75">
      <c r="B8" s="2"/>
    </row>
    <row r="9" spans="1:5" ht="30.75" customHeight="1">
      <c r="A9" s="103" t="s">
        <v>20</v>
      </c>
      <c r="B9" s="103"/>
      <c r="C9" s="103"/>
      <c r="D9" s="103"/>
      <c r="E9" s="103"/>
    </row>
    <row r="10" spans="1:5" ht="57" customHeight="1">
      <c r="A10" s="100" t="s">
        <v>215</v>
      </c>
      <c r="B10" s="100"/>
      <c r="C10" s="100"/>
      <c r="D10" s="100"/>
      <c r="E10" s="100"/>
    </row>
    <row r="11" spans="1:5" ht="15.75">
      <c r="A11" s="19"/>
      <c r="B11" s="19"/>
      <c r="C11" s="19"/>
      <c r="D11" s="19"/>
      <c r="E11" s="19"/>
    </row>
    <row r="12" spans="1:5" ht="15">
      <c r="A12" s="4" t="s">
        <v>0</v>
      </c>
      <c r="B12" s="4" t="s">
        <v>15</v>
      </c>
      <c r="C12" s="4" t="s">
        <v>1</v>
      </c>
      <c r="D12" s="4" t="s">
        <v>255</v>
      </c>
      <c r="E12" s="4" t="s">
        <v>4</v>
      </c>
    </row>
    <row r="13" spans="1:5" ht="25.5" customHeight="1">
      <c r="A13" s="34" t="s">
        <v>59</v>
      </c>
      <c r="B13" s="35" t="s">
        <v>2</v>
      </c>
      <c r="C13" s="36"/>
      <c r="D13" s="35" t="s">
        <v>86</v>
      </c>
      <c r="E13" s="72">
        <f>E17+E21+E60+E69+E72+E80+E85+E93+E96+E99+E106+E120+E14+E63+E57+E124+E134+E137+E140+E143+E77</f>
        <v>972398.9416200002</v>
      </c>
    </row>
    <row r="14" spans="1:5" ht="33.75" customHeight="1">
      <c r="A14" s="43" t="s">
        <v>216</v>
      </c>
      <c r="B14" s="44" t="s">
        <v>66</v>
      </c>
      <c r="C14" s="45"/>
      <c r="D14" s="44" t="s">
        <v>87</v>
      </c>
      <c r="E14" s="46">
        <f>E15</f>
        <v>6355.9566</v>
      </c>
    </row>
    <row r="15" spans="1:5" ht="18" customHeight="1">
      <c r="A15" s="63" t="s">
        <v>16</v>
      </c>
      <c r="B15" s="47" t="s">
        <v>66</v>
      </c>
      <c r="C15" s="48"/>
      <c r="D15" s="47" t="s">
        <v>87</v>
      </c>
      <c r="E15" s="49">
        <f>E16</f>
        <v>6355.9566</v>
      </c>
    </row>
    <row r="16" spans="1:5" ht="32.25" customHeight="1">
      <c r="A16" s="26" t="s">
        <v>150</v>
      </c>
      <c r="B16" s="50" t="s">
        <v>66</v>
      </c>
      <c r="C16" s="51"/>
      <c r="D16" s="50" t="s">
        <v>149</v>
      </c>
      <c r="E16" s="83">
        <v>6355.9566</v>
      </c>
    </row>
    <row r="17" spans="1:5" ht="31.5">
      <c r="A17" s="12" t="s">
        <v>151</v>
      </c>
      <c r="B17" s="14">
        <v>951</v>
      </c>
      <c r="C17" s="9"/>
      <c r="D17" s="9" t="s">
        <v>89</v>
      </c>
      <c r="E17" s="53">
        <f>E18</f>
        <v>15739.15722</v>
      </c>
    </row>
    <row r="18" spans="1:5" ht="14.25">
      <c r="A18" s="63" t="s">
        <v>16</v>
      </c>
      <c r="B18" s="64">
        <v>951</v>
      </c>
      <c r="C18" s="65"/>
      <c r="D18" s="64" t="s">
        <v>89</v>
      </c>
      <c r="E18" s="66">
        <f>E19+E20</f>
        <v>15739.15722</v>
      </c>
    </row>
    <row r="19" spans="1:8" ht="31.5">
      <c r="A19" s="26" t="s">
        <v>35</v>
      </c>
      <c r="B19" s="22">
        <v>951</v>
      </c>
      <c r="C19" s="24"/>
      <c r="D19" s="23" t="s">
        <v>88</v>
      </c>
      <c r="E19" s="52">
        <v>15312.89022</v>
      </c>
      <c r="H19" s="52"/>
    </row>
    <row r="20" spans="1:5" ht="18.75">
      <c r="A20" s="26" t="s">
        <v>84</v>
      </c>
      <c r="B20" s="22">
        <v>951</v>
      </c>
      <c r="C20" s="24"/>
      <c r="D20" s="23" t="s">
        <v>217</v>
      </c>
      <c r="E20" s="52">
        <v>426.267</v>
      </c>
    </row>
    <row r="21" spans="1:5" ht="15.75">
      <c r="A21" s="12" t="s">
        <v>152</v>
      </c>
      <c r="B21" s="14">
        <v>953</v>
      </c>
      <c r="C21" s="9"/>
      <c r="D21" s="9" t="s">
        <v>92</v>
      </c>
      <c r="E21" s="76">
        <f>E22</f>
        <v>684501.81027</v>
      </c>
    </row>
    <row r="22" spans="1:5" ht="25.5">
      <c r="A22" s="63" t="s">
        <v>18</v>
      </c>
      <c r="B22" s="64" t="s">
        <v>17</v>
      </c>
      <c r="C22" s="65"/>
      <c r="D22" s="64" t="s">
        <v>86</v>
      </c>
      <c r="E22" s="66">
        <f>E23+E28+E42+E51+E54+E47</f>
        <v>684501.81027</v>
      </c>
    </row>
    <row r="23" spans="1:5" ht="19.5" customHeight="1">
      <c r="A23" s="30" t="s">
        <v>49</v>
      </c>
      <c r="B23" s="16">
        <v>953</v>
      </c>
      <c r="C23" s="6"/>
      <c r="D23" s="6" t="s">
        <v>90</v>
      </c>
      <c r="E23" s="73">
        <f>E24+E26+E25+E27</f>
        <v>155186.70799999998</v>
      </c>
    </row>
    <row r="24" spans="1:5" ht="31.5">
      <c r="A24" s="21" t="s">
        <v>35</v>
      </c>
      <c r="B24" s="22">
        <v>953</v>
      </c>
      <c r="C24" s="23"/>
      <c r="D24" s="23" t="s">
        <v>91</v>
      </c>
      <c r="E24" s="52">
        <v>59000.11</v>
      </c>
    </row>
    <row r="25" spans="1:5" ht="31.5">
      <c r="A25" s="26" t="s">
        <v>63</v>
      </c>
      <c r="B25" s="22">
        <v>953</v>
      </c>
      <c r="C25" s="23"/>
      <c r="D25" s="23" t="s">
        <v>93</v>
      </c>
      <c r="E25" s="52">
        <v>6500</v>
      </c>
    </row>
    <row r="26" spans="1:5" ht="51" customHeight="1">
      <c r="A26" s="26" t="s">
        <v>50</v>
      </c>
      <c r="B26" s="22">
        <v>953</v>
      </c>
      <c r="C26" s="23"/>
      <c r="D26" s="23" t="s">
        <v>94</v>
      </c>
      <c r="E26" s="52">
        <v>88186.598</v>
      </c>
    </row>
    <row r="27" spans="1:5" ht="51" customHeight="1">
      <c r="A27" s="32" t="s">
        <v>168</v>
      </c>
      <c r="B27" s="33">
        <v>953</v>
      </c>
      <c r="C27" s="23"/>
      <c r="D27" s="23" t="s">
        <v>188</v>
      </c>
      <c r="E27" s="52">
        <v>1500</v>
      </c>
    </row>
    <row r="28" spans="1:5" ht="23.25" customHeight="1">
      <c r="A28" s="31" t="s">
        <v>51</v>
      </c>
      <c r="B28" s="29">
        <v>953</v>
      </c>
      <c r="C28" s="6"/>
      <c r="D28" s="6" t="s">
        <v>95</v>
      </c>
      <c r="E28" s="73">
        <f>SUM(E29:E41)</f>
        <v>465628.7112</v>
      </c>
    </row>
    <row r="29" spans="1:5" ht="31.5">
      <c r="A29" s="21" t="s">
        <v>35</v>
      </c>
      <c r="B29" s="22">
        <v>953</v>
      </c>
      <c r="C29" s="23"/>
      <c r="D29" s="23" t="s">
        <v>96</v>
      </c>
      <c r="E29" s="52">
        <v>120805.87</v>
      </c>
    </row>
    <row r="30" spans="1:5" ht="31.5">
      <c r="A30" s="26" t="s">
        <v>70</v>
      </c>
      <c r="B30" s="22">
        <v>953</v>
      </c>
      <c r="C30" s="23"/>
      <c r="D30" s="23" t="s">
        <v>97</v>
      </c>
      <c r="E30" s="52">
        <v>10345.633</v>
      </c>
    </row>
    <row r="31" spans="1:5" ht="47.25">
      <c r="A31" s="26" t="s">
        <v>300</v>
      </c>
      <c r="B31" s="22">
        <v>953</v>
      </c>
      <c r="C31" s="23"/>
      <c r="D31" s="23" t="s">
        <v>301</v>
      </c>
      <c r="E31" s="52">
        <v>8397.9</v>
      </c>
    </row>
    <row r="32" spans="1:5" ht="48" customHeight="1">
      <c r="A32" s="32" t="s">
        <v>52</v>
      </c>
      <c r="B32" s="33">
        <v>953</v>
      </c>
      <c r="C32" s="23"/>
      <c r="D32" s="23" t="s">
        <v>98</v>
      </c>
      <c r="E32" s="52">
        <v>279346.929</v>
      </c>
    </row>
    <row r="33" spans="1:5" ht="48" customHeight="1">
      <c r="A33" s="32" t="s">
        <v>168</v>
      </c>
      <c r="B33" s="33">
        <v>953</v>
      </c>
      <c r="C33" s="23"/>
      <c r="D33" s="23" t="s">
        <v>169</v>
      </c>
      <c r="E33" s="52">
        <v>3000</v>
      </c>
    </row>
    <row r="34" spans="1:5" ht="48" customHeight="1">
      <c r="A34" s="32" t="s">
        <v>170</v>
      </c>
      <c r="B34" s="33">
        <v>953</v>
      </c>
      <c r="C34" s="23"/>
      <c r="D34" s="23" t="s">
        <v>171</v>
      </c>
      <c r="E34" s="52">
        <v>13132.92724</v>
      </c>
    </row>
    <row r="35" spans="1:5" ht="33" customHeight="1">
      <c r="A35" s="21" t="s">
        <v>55</v>
      </c>
      <c r="B35" s="22">
        <v>953</v>
      </c>
      <c r="C35" s="23"/>
      <c r="D35" s="23" t="s">
        <v>99</v>
      </c>
      <c r="E35" s="52">
        <v>0</v>
      </c>
    </row>
    <row r="36" spans="1:5" ht="20.25" customHeight="1">
      <c r="A36" s="26" t="s">
        <v>56</v>
      </c>
      <c r="B36" s="22">
        <v>953</v>
      </c>
      <c r="C36" s="23"/>
      <c r="D36" s="23" t="s">
        <v>100</v>
      </c>
      <c r="E36" s="52">
        <v>3629.9205</v>
      </c>
    </row>
    <row r="37" spans="1:5" ht="51.75" customHeight="1">
      <c r="A37" s="26" t="s">
        <v>175</v>
      </c>
      <c r="B37" s="22">
        <v>953</v>
      </c>
      <c r="C37" s="23"/>
      <c r="D37" s="23" t="s">
        <v>209</v>
      </c>
      <c r="E37" s="52">
        <v>3134.53746</v>
      </c>
    </row>
    <row r="38" spans="1:5" ht="51.75" customHeight="1">
      <c r="A38" s="26" t="s">
        <v>263</v>
      </c>
      <c r="B38" s="22">
        <v>953</v>
      </c>
      <c r="C38" s="23"/>
      <c r="D38" s="23" t="s">
        <v>264</v>
      </c>
      <c r="E38" s="52">
        <v>2040.993</v>
      </c>
    </row>
    <row r="39" spans="1:5" ht="42" customHeight="1">
      <c r="A39" s="26" t="s">
        <v>176</v>
      </c>
      <c r="B39" s="22">
        <v>953</v>
      </c>
      <c r="C39" s="23"/>
      <c r="D39" s="23" t="s">
        <v>174</v>
      </c>
      <c r="E39" s="52">
        <v>12876.401</v>
      </c>
    </row>
    <row r="40" spans="1:5" ht="42" customHeight="1">
      <c r="A40" s="26" t="s">
        <v>298</v>
      </c>
      <c r="B40" s="22">
        <v>953</v>
      </c>
      <c r="C40" s="23"/>
      <c r="D40" s="23" t="s">
        <v>299</v>
      </c>
      <c r="E40" s="52">
        <v>8517.6</v>
      </c>
    </row>
    <row r="41" spans="1:5" ht="42" customHeight="1">
      <c r="A41" s="26" t="s">
        <v>190</v>
      </c>
      <c r="B41" s="22">
        <v>953</v>
      </c>
      <c r="C41" s="23"/>
      <c r="D41" s="23" t="s">
        <v>189</v>
      </c>
      <c r="E41" s="52">
        <v>400</v>
      </c>
    </row>
    <row r="42" spans="1:5" ht="31.5">
      <c r="A42" s="30" t="s">
        <v>53</v>
      </c>
      <c r="B42" s="29">
        <v>953</v>
      </c>
      <c r="C42" s="6"/>
      <c r="D42" s="6" t="s">
        <v>101</v>
      </c>
      <c r="E42" s="55">
        <f>E43+E44+E45+E46</f>
        <v>40943.32457</v>
      </c>
    </row>
    <row r="43" spans="1:5" ht="31.5">
      <c r="A43" s="21" t="s">
        <v>54</v>
      </c>
      <c r="B43" s="22">
        <v>953</v>
      </c>
      <c r="C43" s="23"/>
      <c r="D43" s="23" t="s">
        <v>102</v>
      </c>
      <c r="E43" s="52">
        <v>30749.18</v>
      </c>
    </row>
    <row r="44" spans="1:5" ht="20.25" customHeight="1">
      <c r="A44" s="26" t="s">
        <v>127</v>
      </c>
      <c r="B44" s="22">
        <v>953</v>
      </c>
      <c r="C44" s="23"/>
      <c r="D44" s="23" t="s">
        <v>128</v>
      </c>
      <c r="E44" s="52">
        <v>9494.14457</v>
      </c>
    </row>
    <row r="45" spans="1:5" ht="52.5" customHeight="1">
      <c r="A45" s="75" t="s">
        <v>219</v>
      </c>
      <c r="B45" s="22">
        <v>953</v>
      </c>
      <c r="C45" s="23"/>
      <c r="D45" s="23" t="s">
        <v>218</v>
      </c>
      <c r="E45" s="52">
        <v>0</v>
      </c>
    </row>
    <row r="46" spans="1:5" ht="48" customHeight="1">
      <c r="A46" s="75" t="s">
        <v>168</v>
      </c>
      <c r="B46" s="22">
        <v>953</v>
      </c>
      <c r="C46" s="23"/>
      <c r="D46" s="23" t="s">
        <v>214</v>
      </c>
      <c r="E46" s="52">
        <v>700</v>
      </c>
    </row>
    <row r="47" spans="1:5" ht="20.25" customHeight="1">
      <c r="A47" s="74" t="s">
        <v>194</v>
      </c>
      <c r="B47" s="29">
        <v>953</v>
      </c>
      <c r="C47" s="6"/>
      <c r="D47" s="6" t="s">
        <v>195</v>
      </c>
      <c r="E47" s="55">
        <f>E48+E49+E50</f>
        <v>0</v>
      </c>
    </row>
    <row r="48" spans="1:5" ht="20.25" customHeight="1">
      <c r="A48" s="75" t="s">
        <v>196</v>
      </c>
      <c r="B48" s="22">
        <v>953</v>
      </c>
      <c r="C48" s="23"/>
      <c r="D48" s="23" t="s">
        <v>198</v>
      </c>
      <c r="E48" s="52">
        <v>0</v>
      </c>
    </row>
    <row r="49" spans="1:5" ht="20.25" customHeight="1">
      <c r="A49" s="75" t="s">
        <v>197</v>
      </c>
      <c r="B49" s="22">
        <v>953</v>
      </c>
      <c r="C49" s="23"/>
      <c r="D49" s="23" t="s">
        <v>199</v>
      </c>
      <c r="E49" s="52">
        <v>0</v>
      </c>
    </row>
    <row r="50" spans="1:5" ht="20.25" customHeight="1">
      <c r="A50" s="75" t="s">
        <v>210</v>
      </c>
      <c r="B50" s="22">
        <v>953</v>
      </c>
      <c r="C50" s="23"/>
      <c r="D50" s="23" t="s">
        <v>211</v>
      </c>
      <c r="E50" s="52">
        <v>0</v>
      </c>
    </row>
    <row r="51" spans="1:5" ht="31.5">
      <c r="A51" s="30" t="s">
        <v>57</v>
      </c>
      <c r="B51" s="16">
        <v>953</v>
      </c>
      <c r="C51" s="6"/>
      <c r="D51" s="6" t="s">
        <v>103</v>
      </c>
      <c r="E51" s="55">
        <f>E52+E53</f>
        <v>22743.0665</v>
      </c>
    </row>
    <row r="52" spans="1:5" ht="31.5">
      <c r="A52" s="21" t="s">
        <v>25</v>
      </c>
      <c r="B52" s="22">
        <v>953</v>
      </c>
      <c r="C52" s="23"/>
      <c r="D52" s="23" t="s">
        <v>220</v>
      </c>
      <c r="E52" s="52">
        <v>22389.68</v>
      </c>
    </row>
    <row r="53" spans="1:5" ht="15.75">
      <c r="A53" s="21" t="s">
        <v>71</v>
      </c>
      <c r="B53" s="22">
        <v>953</v>
      </c>
      <c r="C53" s="23"/>
      <c r="D53" s="23" t="s">
        <v>104</v>
      </c>
      <c r="E53" s="52">
        <v>353.3865</v>
      </c>
    </row>
    <row r="54" spans="1:5" ht="15.75">
      <c r="A54" s="30" t="s">
        <v>133</v>
      </c>
      <c r="B54" s="16">
        <v>953</v>
      </c>
      <c r="C54" s="6"/>
      <c r="D54" s="6" t="s">
        <v>136</v>
      </c>
      <c r="E54" s="55">
        <f>E55+E56</f>
        <v>0</v>
      </c>
    </row>
    <row r="55" spans="1:5" ht="15.75">
      <c r="A55" s="21" t="s">
        <v>134</v>
      </c>
      <c r="B55" s="22">
        <v>953</v>
      </c>
      <c r="C55" s="23"/>
      <c r="D55" s="23" t="s">
        <v>135</v>
      </c>
      <c r="E55" s="52">
        <v>0</v>
      </c>
    </row>
    <row r="56" spans="1:5" ht="15.75">
      <c r="A56" s="21" t="s">
        <v>154</v>
      </c>
      <c r="B56" s="22">
        <v>953</v>
      </c>
      <c r="C56" s="23"/>
      <c r="D56" s="23" t="s">
        <v>137</v>
      </c>
      <c r="E56" s="52">
        <v>0</v>
      </c>
    </row>
    <row r="57" spans="1:5" ht="31.5">
      <c r="A57" s="8" t="s">
        <v>153</v>
      </c>
      <c r="B57" s="14">
        <v>951</v>
      </c>
      <c r="C57" s="9"/>
      <c r="D57" s="9" t="s">
        <v>105</v>
      </c>
      <c r="E57" s="10">
        <f>E58</f>
        <v>236.816</v>
      </c>
    </row>
    <row r="58" spans="1:5" ht="15.75">
      <c r="A58" s="63" t="s">
        <v>16</v>
      </c>
      <c r="B58" s="40">
        <v>951</v>
      </c>
      <c r="C58" s="41"/>
      <c r="D58" s="41" t="s">
        <v>105</v>
      </c>
      <c r="E58" s="42">
        <f>E59</f>
        <v>236.816</v>
      </c>
    </row>
    <row r="59" spans="1:5" ht="31.5">
      <c r="A59" s="26" t="s">
        <v>67</v>
      </c>
      <c r="B59" s="22">
        <v>951</v>
      </c>
      <c r="C59" s="23"/>
      <c r="D59" s="23" t="s">
        <v>221</v>
      </c>
      <c r="E59" s="52">
        <v>236.816</v>
      </c>
    </row>
    <row r="60" spans="1:5" ht="34.5" customHeight="1">
      <c r="A60" s="12" t="s">
        <v>187</v>
      </c>
      <c r="B60" s="14">
        <v>951</v>
      </c>
      <c r="C60" s="9"/>
      <c r="D60" s="9" t="s">
        <v>106</v>
      </c>
      <c r="E60" s="10">
        <f>E61</f>
        <v>100</v>
      </c>
    </row>
    <row r="61" spans="1:5" ht="14.25">
      <c r="A61" s="63" t="s">
        <v>16</v>
      </c>
      <c r="B61" s="64">
        <v>951</v>
      </c>
      <c r="C61" s="65"/>
      <c r="D61" s="64" t="s">
        <v>106</v>
      </c>
      <c r="E61" s="67">
        <f>E62</f>
        <v>100</v>
      </c>
    </row>
    <row r="62" spans="1:5" ht="33" customHeight="1">
      <c r="A62" s="26" t="s">
        <v>43</v>
      </c>
      <c r="B62" s="22">
        <v>951</v>
      </c>
      <c r="C62" s="23"/>
      <c r="D62" s="23" t="s">
        <v>213</v>
      </c>
      <c r="E62" s="25">
        <v>100</v>
      </c>
    </row>
    <row r="63" spans="1:5" ht="33" customHeight="1">
      <c r="A63" s="28" t="s">
        <v>155</v>
      </c>
      <c r="B63" s="14">
        <v>951</v>
      </c>
      <c r="C63" s="9"/>
      <c r="D63" s="9" t="s">
        <v>107</v>
      </c>
      <c r="E63" s="10">
        <f>E64+E67</f>
        <v>70</v>
      </c>
    </row>
    <row r="64" spans="1:5" ht="18.75" customHeight="1">
      <c r="A64" s="63" t="s">
        <v>16</v>
      </c>
      <c r="B64" s="40">
        <v>951</v>
      </c>
      <c r="C64" s="41"/>
      <c r="D64" s="41" t="s">
        <v>107</v>
      </c>
      <c r="E64" s="42">
        <f>E65+E66</f>
        <v>30</v>
      </c>
    </row>
    <row r="65" spans="1:5" ht="33" customHeight="1">
      <c r="A65" s="21" t="s">
        <v>64</v>
      </c>
      <c r="B65" s="22">
        <v>951</v>
      </c>
      <c r="C65" s="23"/>
      <c r="D65" s="23" t="s">
        <v>222</v>
      </c>
      <c r="E65" s="25">
        <v>30</v>
      </c>
    </row>
    <row r="66" spans="1:5" ht="33" customHeight="1">
      <c r="A66" s="21" t="s">
        <v>65</v>
      </c>
      <c r="B66" s="22">
        <v>951</v>
      </c>
      <c r="C66" s="23"/>
      <c r="D66" s="23" t="s">
        <v>223</v>
      </c>
      <c r="E66" s="25">
        <v>0</v>
      </c>
    </row>
    <row r="67" spans="1:5" ht="33" customHeight="1">
      <c r="A67" s="63" t="s">
        <v>18</v>
      </c>
      <c r="B67" s="64" t="s">
        <v>17</v>
      </c>
      <c r="C67" s="65"/>
      <c r="D67" s="64" t="s">
        <v>86</v>
      </c>
      <c r="E67" s="66">
        <f>E68</f>
        <v>40</v>
      </c>
    </row>
    <row r="68" spans="1:5" ht="33" customHeight="1">
      <c r="A68" s="21" t="s">
        <v>294</v>
      </c>
      <c r="B68" s="22">
        <v>953</v>
      </c>
      <c r="C68" s="23"/>
      <c r="D68" s="23" t="s">
        <v>293</v>
      </c>
      <c r="E68" s="25">
        <v>40</v>
      </c>
    </row>
    <row r="69" spans="1:5" ht="36.75" customHeight="1">
      <c r="A69" s="43" t="s">
        <v>156</v>
      </c>
      <c r="B69" s="14">
        <v>951</v>
      </c>
      <c r="C69" s="9"/>
      <c r="D69" s="9" t="s">
        <v>108</v>
      </c>
      <c r="E69" s="10">
        <f>E70</f>
        <v>50</v>
      </c>
    </row>
    <row r="70" spans="1:5" ht="14.25">
      <c r="A70" s="63" t="s">
        <v>16</v>
      </c>
      <c r="B70" s="64">
        <v>951</v>
      </c>
      <c r="C70" s="65"/>
      <c r="D70" s="64" t="s">
        <v>108</v>
      </c>
      <c r="E70" s="67">
        <f>E71</f>
        <v>50</v>
      </c>
    </row>
    <row r="71" spans="1:5" ht="31.5">
      <c r="A71" s="21" t="s">
        <v>29</v>
      </c>
      <c r="B71" s="22">
        <v>951</v>
      </c>
      <c r="C71" s="23"/>
      <c r="D71" s="23" t="s">
        <v>224</v>
      </c>
      <c r="E71" s="25">
        <v>50</v>
      </c>
    </row>
    <row r="72" spans="1:5" ht="35.25" customHeight="1">
      <c r="A72" s="43" t="s">
        <v>157</v>
      </c>
      <c r="B72" s="14">
        <v>951</v>
      </c>
      <c r="C72" s="9"/>
      <c r="D72" s="9" t="s">
        <v>109</v>
      </c>
      <c r="E72" s="53">
        <f>E73+E75</f>
        <v>38.278</v>
      </c>
    </row>
    <row r="73" spans="1:5" ht="14.25">
      <c r="A73" s="63" t="s">
        <v>16</v>
      </c>
      <c r="B73" s="64">
        <v>951</v>
      </c>
      <c r="C73" s="65"/>
      <c r="D73" s="64" t="s">
        <v>109</v>
      </c>
      <c r="E73" s="66">
        <f>E74</f>
        <v>8.278</v>
      </c>
    </row>
    <row r="74" spans="1:5" ht="49.5" customHeight="1">
      <c r="A74" s="21" t="s">
        <v>33</v>
      </c>
      <c r="B74" s="22">
        <v>951</v>
      </c>
      <c r="C74" s="23"/>
      <c r="D74" s="23" t="s">
        <v>225</v>
      </c>
      <c r="E74" s="52">
        <v>8.278</v>
      </c>
    </row>
    <row r="75" spans="1:5" ht="25.5" customHeight="1">
      <c r="A75" s="63" t="s">
        <v>18</v>
      </c>
      <c r="B75" s="64" t="s">
        <v>17</v>
      </c>
      <c r="C75" s="65"/>
      <c r="D75" s="64" t="s">
        <v>86</v>
      </c>
      <c r="E75" s="66">
        <f>E76</f>
        <v>30</v>
      </c>
    </row>
    <row r="76" spans="1:5" ht="32.25" customHeight="1">
      <c r="A76" s="21" t="s">
        <v>277</v>
      </c>
      <c r="B76" s="22">
        <v>953</v>
      </c>
      <c r="C76" s="23"/>
      <c r="D76" s="23" t="s">
        <v>276</v>
      </c>
      <c r="E76" s="52">
        <v>30</v>
      </c>
    </row>
    <row r="77" spans="1:5" ht="15.75">
      <c r="A77" s="43" t="s">
        <v>283</v>
      </c>
      <c r="B77" s="14">
        <v>951</v>
      </c>
      <c r="C77" s="9"/>
      <c r="D77" s="9" t="s">
        <v>284</v>
      </c>
      <c r="E77" s="53">
        <f>E78</f>
        <v>700</v>
      </c>
    </row>
    <row r="78" spans="1:5" ht="14.25">
      <c r="A78" s="63" t="s">
        <v>16</v>
      </c>
      <c r="B78" s="64">
        <v>951</v>
      </c>
      <c r="C78" s="65"/>
      <c r="D78" s="64" t="s">
        <v>284</v>
      </c>
      <c r="E78" s="66">
        <f>E79</f>
        <v>700</v>
      </c>
    </row>
    <row r="79" spans="1:5" ht="32.25" customHeight="1">
      <c r="A79" s="61" t="s">
        <v>285</v>
      </c>
      <c r="B79" s="93">
        <v>951</v>
      </c>
      <c r="C79" s="94"/>
      <c r="D79" s="93" t="s">
        <v>286</v>
      </c>
      <c r="E79" s="95">
        <v>700</v>
      </c>
    </row>
    <row r="80" spans="1:5" ht="33" customHeight="1">
      <c r="A80" s="43" t="s">
        <v>158</v>
      </c>
      <c r="B80" s="14">
        <v>951</v>
      </c>
      <c r="C80" s="9"/>
      <c r="D80" s="9" t="s">
        <v>110</v>
      </c>
      <c r="E80" s="53">
        <f>E81</f>
        <v>18211.945</v>
      </c>
    </row>
    <row r="81" spans="1:5" ht="14.25">
      <c r="A81" s="63" t="s">
        <v>16</v>
      </c>
      <c r="B81" s="64">
        <v>951</v>
      </c>
      <c r="C81" s="65"/>
      <c r="D81" s="64" t="s">
        <v>110</v>
      </c>
      <c r="E81" s="84">
        <f>E82+E83+E84</f>
        <v>18211.945</v>
      </c>
    </row>
    <row r="82" spans="1:5" ht="47.25">
      <c r="A82" s="21" t="s">
        <v>34</v>
      </c>
      <c r="B82" s="22">
        <v>951</v>
      </c>
      <c r="C82" s="23"/>
      <c r="D82" s="23" t="s">
        <v>226</v>
      </c>
      <c r="E82" s="52">
        <v>2384.51262</v>
      </c>
    </row>
    <row r="83" spans="1:5" ht="78.75">
      <c r="A83" s="68" t="s">
        <v>74</v>
      </c>
      <c r="B83" s="22">
        <v>951</v>
      </c>
      <c r="C83" s="23"/>
      <c r="D83" s="23" t="s">
        <v>111</v>
      </c>
      <c r="E83" s="82">
        <v>15000</v>
      </c>
    </row>
    <row r="84" spans="1:5" ht="94.5">
      <c r="A84" s="68" t="s">
        <v>138</v>
      </c>
      <c r="B84" s="22">
        <v>951</v>
      </c>
      <c r="C84" s="23"/>
      <c r="D84" s="23" t="s">
        <v>139</v>
      </c>
      <c r="E84" s="52">
        <v>827.43238</v>
      </c>
    </row>
    <row r="85" spans="1:5" ht="66" customHeight="1">
      <c r="A85" s="43" t="s">
        <v>159</v>
      </c>
      <c r="B85" s="14">
        <v>951</v>
      </c>
      <c r="C85" s="11"/>
      <c r="D85" s="11" t="s">
        <v>112</v>
      </c>
      <c r="E85" s="92">
        <f>E86</f>
        <v>60719.055</v>
      </c>
    </row>
    <row r="86" spans="1:5" ht="14.25">
      <c r="A86" s="63" t="s">
        <v>16</v>
      </c>
      <c r="B86" s="64">
        <v>951</v>
      </c>
      <c r="C86" s="65"/>
      <c r="D86" s="64" t="s">
        <v>112</v>
      </c>
      <c r="E86" s="67">
        <f>E87+E91+E88+E89+E92+E90</f>
        <v>60719.055</v>
      </c>
    </row>
    <row r="87" spans="1:5" ht="49.5" customHeight="1">
      <c r="A87" s="21" t="s">
        <v>32</v>
      </c>
      <c r="B87" s="22">
        <v>951</v>
      </c>
      <c r="C87" s="23"/>
      <c r="D87" s="23">
        <v>1100011610</v>
      </c>
      <c r="E87" s="25">
        <v>0</v>
      </c>
    </row>
    <row r="88" spans="1:5" ht="49.5" customHeight="1">
      <c r="A88" s="21" t="s">
        <v>212</v>
      </c>
      <c r="B88" s="22">
        <v>951</v>
      </c>
      <c r="C88" s="23"/>
      <c r="D88" s="23">
        <v>1100011620</v>
      </c>
      <c r="E88" s="52">
        <v>10150.315</v>
      </c>
    </row>
    <row r="89" spans="1:5" ht="49.5" customHeight="1">
      <c r="A89" s="21" t="s">
        <v>83</v>
      </c>
      <c r="B89" s="22">
        <v>951</v>
      </c>
      <c r="C89" s="23"/>
      <c r="D89" s="23" t="s">
        <v>227</v>
      </c>
      <c r="E89" s="25">
        <v>9640.74</v>
      </c>
    </row>
    <row r="90" spans="1:5" ht="49.5" customHeight="1">
      <c r="A90" s="21" t="s">
        <v>296</v>
      </c>
      <c r="B90" s="22">
        <v>951</v>
      </c>
      <c r="C90" s="23"/>
      <c r="D90" s="23" t="s">
        <v>295</v>
      </c>
      <c r="E90" s="52">
        <v>10000</v>
      </c>
    </row>
    <row r="91" spans="1:5" ht="32.25" customHeight="1">
      <c r="A91" s="68" t="s">
        <v>75</v>
      </c>
      <c r="B91" s="22">
        <v>951</v>
      </c>
      <c r="C91" s="23"/>
      <c r="D91" s="23" t="s">
        <v>113</v>
      </c>
      <c r="E91" s="25">
        <v>30000</v>
      </c>
    </row>
    <row r="92" spans="1:5" ht="66.75" customHeight="1">
      <c r="A92" s="68" t="s">
        <v>141</v>
      </c>
      <c r="B92" s="22">
        <v>951</v>
      </c>
      <c r="C92" s="23"/>
      <c r="D92" s="23" t="s">
        <v>140</v>
      </c>
      <c r="E92" s="25">
        <v>928</v>
      </c>
    </row>
    <row r="93" spans="1:5" ht="31.5">
      <c r="A93" s="43" t="s">
        <v>160</v>
      </c>
      <c r="B93" s="14">
        <v>951</v>
      </c>
      <c r="C93" s="9"/>
      <c r="D93" s="9" t="s">
        <v>114</v>
      </c>
      <c r="E93" s="10">
        <f>E94</f>
        <v>2385</v>
      </c>
    </row>
    <row r="94" spans="1:5" ht="14.25">
      <c r="A94" s="63" t="s">
        <v>16</v>
      </c>
      <c r="B94" s="64">
        <v>951</v>
      </c>
      <c r="C94" s="65"/>
      <c r="D94" s="64" t="s">
        <v>114</v>
      </c>
      <c r="E94" s="67">
        <f>E95</f>
        <v>2385</v>
      </c>
    </row>
    <row r="95" spans="1:5" ht="33.75" customHeight="1">
      <c r="A95" s="26" t="s">
        <v>40</v>
      </c>
      <c r="B95" s="22">
        <v>951</v>
      </c>
      <c r="C95" s="23"/>
      <c r="D95" s="23">
        <v>1200011610</v>
      </c>
      <c r="E95" s="25">
        <v>2385</v>
      </c>
    </row>
    <row r="96" spans="1:5" ht="15.75">
      <c r="A96" s="43" t="s">
        <v>186</v>
      </c>
      <c r="B96" s="14">
        <v>951</v>
      </c>
      <c r="C96" s="9"/>
      <c r="D96" s="9" t="s">
        <v>115</v>
      </c>
      <c r="E96" s="10">
        <f>E97</f>
        <v>50</v>
      </c>
    </row>
    <row r="97" spans="1:5" ht="14.25">
      <c r="A97" s="63" t="s">
        <v>16</v>
      </c>
      <c r="B97" s="64">
        <v>951</v>
      </c>
      <c r="C97" s="65"/>
      <c r="D97" s="64" t="s">
        <v>115</v>
      </c>
      <c r="E97" s="67">
        <f>E98</f>
        <v>50</v>
      </c>
    </row>
    <row r="98" spans="1:5" ht="31.5">
      <c r="A98" s="26" t="s">
        <v>41</v>
      </c>
      <c r="B98" s="22">
        <v>951</v>
      </c>
      <c r="C98" s="23"/>
      <c r="D98" s="23">
        <v>1300011610</v>
      </c>
      <c r="E98" s="25">
        <v>50</v>
      </c>
    </row>
    <row r="99" spans="1:5" ht="36.75" customHeight="1">
      <c r="A99" s="28" t="s">
        <v>161</v>
      </c>
      <c r="B99" s="15">
        <v>951</v>
      </c>
      <c r="C99" s="9"/>
      <c r="D99" s="9" t="s">
        <v>116</v>
      </c>
      <c r="E99" s="10">
        <f>E100+E104</f>
        <v>3121</v>
      </c>
    </row>
    <row r="100" spans="1:5" ht="22.5" customHeight="1">
      <c r="A100" s="63" t="s">
        <v>16</v>
      </c>
      <c r="B100" s="64">
        <v>951</v>
      </c>
      <c r="C100" s="65"/>
      <c r="D100" s="64" t="s">
        <v>116</v>
      </c>
      <c r="E100" s="67">
        <f>E101+E102+E103</f>
        <v>3071</v>
      </c>
    </row>
    <row r="101" spans="1:5" ht="34.5" customHeight="1">
      <c r="A101" s="26" t="s">
        <v>44</v>
      </c>
      <c r="B101" s="22">
        <v>951</v>
      </c>
      <c r="C101" s="23"/>
      <c r="D101" s="23" t="s">
        <v>228</v>
      </c>
      <c r="E101" s="25">
        <v>2091</v>
      </c>
    </row>
    <row r="102" spans="1:5" ht="51" customHeight="1">
      <c r="A102" s="26" t="s">
        <v>289</v>
      </c>
      <c r="B102" s="22">
        <v>951</v>
      </c>
      <c r="C102" s="23"/>
      <c r="D102" s="23" t="s">
        <v>287</v>
      </c>
      <c r="E102" s="25">
        <v>950</v>
      </c>
    </row>
    <row r="103" spans="1:5" ht="47.25" customHeight="1">
      <c r="A103" s="26" t="s">
        <v>290</v>
      </c>
      <c r="B103" s="22">
        <v>951</v>
      </c>
      <c r="C103" s="23"/>
      <c r="D103" s="23" t="s">
        <v>288</v>
      </c>
      <c r="E103" s="25">
        <v>30</v>
      </c>
    </row>
    <row r="104" spans="1:5" ht="34.5" customHeight="1">
      <c r="A104" s="63" t="s">
        <v>18</v>
      </c>
      <c r="B104" s="40">
        <v>953</v>
      </c>
      <c r="C104" s="41"/>
      <c r="D104" s="41" t="s">
        <v>116</v>
      </c>
      <c r="E104" s="58">
        <f>E105</f>
        <v>50</v>
      </c>
    </row>
    <row r="105" spans="1:5" ht="34.5" customHeight="1">
      <c r="A105" s="26" t="s">
        <v>84</v>
      </c>
      <c r="B105" s="61">
        <v>953</v>
      </c>
      <c r="C105" s="62"/>
      <c r="D105" s="62" t="s">
        <v>265</v>
      </c>
      <c r="E105" s="60">
        <v>50</v>
      </c>
    </row>
    <row r="106" spans="1:5" ht="21" customHeight="1">
      <c r="A106" s="28" t="s">
        <v>297</v>
      </c>
      <c r="B106" s="14">
        <v>951</v>
      </c>
      <c r="C106" s="11"/>
      <c r="D106" s="11" t="s">
        <v>117</v>
      </c>
      <c r="E106" s="77">
        <f>E107</f>
        <v>32775.65745</v>
      </c>
    </row>
    <row r="107" spans="1:5" ht="21.75" customHeight="1">
      <c r="A107" s="63" t="s">
        <v>16</v>
      </c>
      <c r="B107" s="64">
        <v>951</v>
      </c>
      <c r="C107" s="65"/>
      <c r="D107" s="64" t="s">
        <v>117</v>
      </c>
      <c r="E107" s="67">
        <f>E108+E110+E118</f>
        <v>32775.65745</v>
      </c>
    </row>
    <row r="108" spans="1:5" ht="15.75">
      <c r="A108" s="5" t="s">
        <v>21</v>
      </c>
      <c r="B108" s="16">
        <v>951</v>
      </c>
      <c r="C108" s="6"/>
      <c r="D108" s="6" t="s">
        <v>118</v>
      </c>
      <c r="E108" s="7">
        <f>E109</f>
        <v>4529.62755</v>
      </c>
    </row>
    <row r="109" spans="1:5" ht="31.5">
      <c r="A109" s="26" t="s">
        <v>36</v>
      </c>
      <c r="B109" s="22">
        <v>951</v>
      </c>
      <c r="C109" s="23"/>
      <c r="D109" s="23">
        <v>1610011610</v>
      </c>
      <c r="E109" s="25">
        <v>4529.62755</v>
      </c>
    </row>
    <row r="110" spans="1:5" ht="31.5">
      <c r="A110" s="20" t="s">
        <v>37</v>
      </c>
      <c r="B110" s="16">
        <v>951</v>
      </c>
      <c r="C110" s="6"/>
      <c r="D110" s="6" t="s">
        <v>119</v>
      </c>
      <c r="E110" s="7">
        <f>SUM(E111:E117)</f>
        <v>28146.0299</v>
      </c>
    </row>
    <row r="111" spans="1:5" ht="31.5">
      <c r="A111" s="21" t="s">
        <v>38</v>
      </c>
      <c r="B111" s="22">
        <v>951</v>
      </c>
      <c r="C111" s="23"/>
      <c r="D111" s="23" t="s">
        <v>120</v>
      </c>
      <c r="E111" s="25">
        <v>13545.67</v>
      </c>
    </row>
    <row r="112" spans="1:5" ht="19.5" customHeight="1">
      <c r="A112" s="26" t="s">
        <v>84</v>
      </c>
      <c r="B112" s="22">
        <v>951</v>
      </c>
      <c r="C112" s="23"/>
      <c r="D112" s="23" t="s">
        <v>121</v>
      </c>
      <c r="E112" s="25">
        <v>2300.0041</v>
      </c>
    </row>
    <row r="113" spans="1:5" ht="31.5">
      <c r="A113" s="21" t="s">
        <v>39</v>
      </c>
      <c r="B113" s="22">
        <v>951</v>
      </c>
      <c r="C113" s="23"/>
      <c r="D113" s="23" t="s">
        <v>122</v>
      </c>
      <c r="E113" s="25">
        <v>11848.92</v>
      </c>
    </row>
    <row r="114" spans="1:5" ht="31.5">
      <c r="A114" s="21" t="s">
        <v>261</v>
      </c>
      <c r="B114" s="22">
        <v>951</v>
      </c>
      <c r="C114" s="23"/>
      <c r="D114" s="23" t="s">
        <v>262</v>
      </c>
      <c r="E114" s="25">
        <v>297.57245</v>
      </c>
    </row>
    <row r="115" spans="1:5" ht="31.5">
      <c r="A115" s="21" t="s">
        <v>129</v>
      </c>
      <c r="B115" s="22">
        <v>951</v>
      </c>
      <c r="C115" s="23"/>
      <c r="D115" s="23" t="s">
        <v>130</v>
      </c>
      <c r="E115" s="25">
        <v>0</v>
      </c>
    </row>
    <row r="116" spans="1:5" ht="31.5">
      <c r="A116" s="59" t="s">
        <v>177</v>
      </c>
      <c r="B116" s="22">
        <v>951</v>
      </c>
      <c r="C116" s="23"/>
      <c r="D116" s="23" t="s">
        <v>178</v>
      </c>
      <c r="E116" s="82">
        <v>149.24745</v>
      </c>
    </row>
    <row r="117" spans="1:5" ht="47.25">
      <c r="A117" s="59" t="s">
        <v>201</v>
      </c>
      <c r="B117" s="22">
        <v>951</v>
      </c>
      <c r="C117" s="23"/>
      <c r="D117" s="23" t="s">
        <v>200</v>
      </c>
      <c r="E117" s="25">
        <v>4.6159</v>
      </c>
    </row>
    <row r="118" spans="1:5" ht="31.5">
      <c r="A118" s="20" t="s">
        <v>202</v>
      </c>
      <c r="B118" s="16">
        <v>951</v>
      </c>
      <c r="C118" s="6"/>
      <c r="D118" s="6" t="s">
        <v>204</v>
      </c>
      <c r="E118" s="7">
        <f>E119</f>
        <v>100</v>
      </c>
    </row>
    <row r="119" spans="1:5" ht="31.5">
      <c r="A119" s="26" t="s">
        <v>203</v>
      </c>
      <c r="B119" s="22">
        <v>951</v>
      </c>
      <c r="C119" s="23"/>
      <c r="D119" s="23" t="s">
        <v>229</v>
      </c>
      <c r="E119" s="25">
        <v>100</v>
      </c>
    </row>
    <row r="120" spans="1:5" ht="31.5">
      <c r="A120" s="43" t="s">
        <v>162</v>
      </c>
      <c r="B120" s="14">
        <v>951</v>
      </c>
      <c r="C120" s="9"/>
      <c r="D120" s="9" t="s">
        <v>123</v>
      </c>
      <c r="E120" s="10">
        <f>E121</f>
        <v>25</v>
      </c>
    </row>
    <row r="121" spans="1:5" ht="14.25">
      <c r="A121" s="63" t="s">
        <v>16</v>
      </c>
      <c r="B121" s="64">
        <v>951</v>
      </c>
      <c r="C121" s="65"/>
      <c r="D121" s="64" t="s">
        <v>123</v>
      </c>
      <c r="E121" s="67">
        <f>E122+E123</f>
        <v>25</v>
      </c>
    </row>
    <row r="122" spans="1:5" ht="35.25" customHeight="1">
      <c r="A122" s="21" t="s">
        <v>30</v>
      </c>
      <c r="B122" s="22">
        <v>951</v>
      </c>
      <c r="C122" s="23"/>
      <c r="D122" s="23">
        <v>1800011610</v>
      </c>
      <c r="E122" s="25">
        <v>25</v>
      </c>
    </row>
    <row r="123" spans="1:5" ht="31.5">
      <c r="A123" s="21" t="s">
        <v>131</v>
      </c>
      <c r="B123" s="22">
        <v>951</v>
      </c>
      <c r="C123" s="23"/>
      <c r="D123" s="23" t="s">
        <v>230</v>
      </c>
      <c r="E123" s="25">
        <v>0</v>
      </c>
    </row>
    <row r="124" spans="1:5" ht="34.5" customHeight="1">
      <c r="A124" s="43" t="s">
        <v>163</v>
      </c>
      <c r="B124" s="14">
        <v>951</v>
      </c>
      <c r="C124" s="9"/>
      <c r="D124" s="9" t="s">
        <v>148</v>
      </c>
      <c r="E124" s="76">
        <f>E125</f>
        <v>103235.11787</v>
      </c>
    </row>
    <row r="125" spans="1:5" ht="34.5" customHeight="1">
      <c r="A125" s="63" t="s">
        <v>16</v>
      </c>
      <c r="B125" s="40">
        <v>951</v>
      </c>
      <c r="C125" s="41"/>
      <c r="D125" s="41" t="s">
        <v>148</v>
      </c>
      <c r="E125" s="78">
        <f>E126+E127+E128+E129+E130+E133+E131+E132</f>
        <v>103235.11787</v>
      </c>
    </row>
    <row r="126" spans="1:5" ht="49.5" customHeight="1">
      <c r="A126" s="21" t="s">
        <v>78</v>
      </c>
      <c r="B126" s="22">
        <v>951</v>
      </c>
      <c r="C126" s="23"/>
      <c r="D126" s="23">
        <v>1900011610</v>
      </c>
      <c r="E126" s="52">
        <v>14445.71522</v>
      </c>
    </row>
    <row r="127" spans="1:5" ht="25.5" customHeight="1">
      <c r="A127" s="21" t="s">
        <v>85</v>
      </c>
      <c r="B127" s="22">
        <v>951</v>
      </c>
      <c r="C127" s="23"/>
      <c r="D127" s="23" t="s">
        <v>231</v>
      </c>
      <c r="E127" s="52">
        <v>11945.97856</v>
      </c>
    </row>
    <row r="128" spans="1:5" ht="34.5" customHeight="1">
      <c r="A128" s="21" t="s">
        <v>179</v>
      </c>
      <c r="B128" s="22">
        <v>951</v>
      </c>
      <c r="C128" s="23"/>
      <c r="D128" s="23" t="s">
        <v>180</v>
      </c>
      <c r="E128" s="52">
        <v>3270.313</v>
      </c>
    </row>
    <row r="129" spans="1:5" ht="36.75" customHeight="1">
      <c r="A129" s="21" t="s">
        <v>181</v>
      </c>
      <c r="B129" s="22">
        <v>951</v>
      </c>
      <c r="C129" s="23"/>
      <c r="D129" s="23" t="s">
        <v>182</v>
      </c>
      <c r="E129" s="52">
        <v>64000</v>
      </c>
    </row>
    <row r="130" spans="1:5" ht="47.25" customHeight="1">
      <c r="A130" s="21" t="s">
        <v>183</v>
      </c>
      <c r="B130" s="22">
        <v>951</v>
      </c>
      <c r="C130" s="23"/>
      <c r="D130" s="23" t="s">
        <v>184</v>
      </c>
      <c r="E130" s="82">
        <v>6926.55115</v>
      </c>
    </row>
    <row r="131" spans="1:5" ht="51.75" customHeight="1">
      <c r="A131" s="21" t="s">
        <v>205</v>
      </c>
      <c r="B131" s="22">
        <v>951</v>
      </c>
      <c r="C131" s="23"/>
      <c r="D131" s="23" t="s">
        <v>206</v>
      </c>
      <c r="E131" s="52">
        <v>101.144</v>
      </c>
    </row>
    <row r="132" spans="1:5" ht="36.75" customHeight="1">
      <c r="A132" s="21" t="s">
        <v>207</v>
      </c>
      <c r="B132" s="22">
        <v>951</v>
      </c>
      <c r="C132" s="23"/>
      <c r="D132" s="23" t="s">
        <v>208</v>
      </c>
      <c r="E132" s="52">
        <v>2045.41594</v>
      </c>
    </row>
    <row r="133" spans="1:5" ht="36.75" customHeight="1">
      <c r="A133" s="21" t="s">
        <v>192</v>
      </c>
      <c r="B133" s="22">
        <v>951</v>
      </c>
      <c r="C133" s="23"/>
      <c r="D133" s="23" t="s">
        <v>191</v>
      </c>
      <c r="E133" s="52">
        <v>500</v>
      </c>
    </row>
    <row r="134" spans="1:5" ht="36.75" customHeight="1">
      <c r="A134" s="43" t="s">
        <v>164</v>
      </c>
      <c r="B134" s="14" t="s">
        <v>2</v>
      </c>
      <c r="C134" s="9"/>
      <c r="D134" s="9" t="s">
        <v>132</v>
      </c>
      <c r="E134" s="53">
        <f>E135</f>
        <v>20</v>
      </c>
    </row>
    <row r="135" spans="1:5" ht="36.75" customHeight="1">
      <c r="A135" s="63" t="s">
        <v>18</v>
      </c>
      <c r="B135" s="40">
        <v>953</v>
      </c>
      <c r="C135" s="41"/>
      <c r="D135" s="41" t="s">
        <v>132</v>
      </c>
      <c r="E135" s="58">
        <f>E136</f>
        <v>20</v>
      </c>
    </row>
    <row r="136" spans="1:5" ht="35.25" customHeight="1">
      <c r="A136" s="26" t="s">
        <v>84</v>
      </c>
      <c r="B136" s="61">
        <v>953</v>
      </c>
      <c r="C136" s="62"/>
      <c r="D136" s="62" t="s">
        <v>232</v>
      </c>
      <c r="E136" s="60">
        <v>20</v>
      </c>
    </row>
    <row r="137" spans="1:5" ht="29.25" customHeight="1">
      <c r="A137" s="43" t="s">
        <v>165</v>
      </c>
      <c r="B137" s="14">
        <v>951</v>
      </c>
      <c r="C137" s="9"/>
      <c r="D137" s="9" t="s">
        <v>143</v>
      </c>
      <c r="E137" s="53">
        <f>E138</f>
        <v>12820.80401</v>
      </c>
    </row>
    <row r="138" spans="1:5" ht="17.25" customHeight="1">
      <c r="A138" s="63" t="s">
        <v>16</v>
      </c>
      <c r="B138" s="40">
        <v>951</v>
      </c>
      <c r="C138" s="41"/>
      <c r="D138" s="41" t="s">
        <v>143</v>
      </c>
      <c r="E138" s="58">
        <f>E139</f>
        <v>12820.80401</v>
      </c>
    </row>
    <row r="139" spans="1:5" ht="33" customHeight="1">
      <c r="A139" s="21" t="s">
        <v>144</v>
      </c>
      <c r="B139" s="61">
        <v>951</v>
      </c>
      <c r="C139" s="62"/>
      <c r="D139" s="62">
        <v>2400011610</v>
      </c>
      <c r="E139" s="60">
        <v>12820.80401</v>
      </c>
    </row>
    <row r="140" spans="1:5" ht="17.25" customHeight="1">
      <c r="A140" s="43" t="s">
        <v>166</v>
      </c>
      <c r="B140" s="14">
        <v>951</v>
      </c>
      <c r="C140" s="9"/>
      <c r="D140" s="9" t="s">
        <v>145</v>
      </c>
      <c r="E140" s="53">
        <f>E141</f>
        <v>10</v>
      </c>
    </row>
    <row r="141" spans="1:5" ht="17.25" customHeight="1">
      <c r="A141" s="63" t="s">
        <v>16</v>
      </c>
      <c r="B141" s="40">
        <v>951</v>
      </c>
      <c r="C141" s="41"/>
      <c r="D141" s="41" t="s">
        <v>145</v>
      </c>
      <c r="E141" s="58">
        <f>E142</f>
        <v>10</v>
      </c>
    </row>
    <row r="142" spans="1:5" ht="36.75" customHeight="1">
      <c r="A142" s="21" t="s">
        <v>144</v>
      </c>
      <c r="B142" s="61">
        <v>951</v>
      </c>
      <c r="C142" s="62"/>
      <c r="D142" s="62" t="s">
        <v>233</v>
      </c>
      <c r="E142" s="60">
        <v>10</v>
      </c>
    </row>
    <row r="143" spans="1:5" ht="17.25" customHeight="1">
      <c r="A143" s="43" t="s">
        <v>167</v>
      </c>
      <c r="B143" s="14">
        <v>951</v>
      </c>
      <c r="C143" s="9"/>
      <c r="D143" s="9" t="s">
        <v>146</v>
      </c>
      <c r="E143" s="76">
        <f>E144</f>
        <v>31233.3442</v>
      </c>
    </row>
    <row r="144" spans="1:5" ht="17.25" customHeight="1">
      <c r="A144" s="63" t="s">
        <v>16</v>
      </c>
      <c r="B144" s="40">
        <v>951</v>
      </c>
      <c r="C144" s="41"/>
      <c r="D144" s="41" t="s">
        <v>146</v>
      </c>
      <c r="E144" s="58">
        <f>E145+E146</f>
        <v>31233.3442</v>
      </c>
    </row>
    <row r="145" spans="1:5" ht="38.25" customHeight="1">
      <c r="A145" s="21" t="s">
        <v>144</v>
      </c>
      <c r="B145" s="61">
        <v>951</v>
      </c>
      <c r="C145" s="62"/>
      <c r="D145" s="62" t="s">
        <v>234</v>
      </c>
      <c r="E145" s="60">
        <v>14950.58721</v>
      </c>
    </row>
    <row r="146" spans="1:5" ht="17.25" customHeight="1">
      <c r="A146" s="21" t="s">
        <v>185</v>
      </c>
      <c r="B146" s="61">
        <v>951</v>
      </c>
      <c r="C146" s="62"/>
      <c r="D146" s="62" t="s">
        <v>256</v>
      </c>
      <c r="E146" s="60">
        <v>16282.75699</v>
      </c>
    </row>
    <row r="147" spans="1:5" ht="17.25" customHeight="1">
      <c r="A147" s="37" t="s">
        <v>22</v>
      </c>
      <c r="B147" s="35" t="s">
        <v>2</v>
      </c>
      <c r="C147" s="69"/>
      <c r="D147" s="69" t="s">
        <v>124</v>
      </c>
      <c r="E147" s="79">
        <f>E148+E198</f>
        <v>247578.05757</v>
      </c>
    </row>
    <row r="148" spans="1:5" ht="17.25" customHeight="1">
      <c r="A148" s="63" t="s">
        <v>16</v>
      </c>
      <c r="B148" s="64">
        <v>951</v>
      </c>
      <c r="C148" s="65"/>
      <c r="D148" s="64" t="s">
        <v>239</v>
      </c>
      <c r="E148" s="54">
        <f>E149+E150+E154+E158+E161+E162+E174+E183+E186+E191+E193+E195+E180+E156+E160+E176+E178+E188</f>
        <v>243379.57455</v>
      </c>
    </row>
    <row r="149" spans="1:5" ht="18.75" customHeight="1">
      <c r="A149" s="8" t="s">
        <v>23</v>
      </c>
      <c r="B149" s="14">
        <v>951</v>
      </c>
      <c r="C149" s="9"/>
      <c r="D149" s="9" t="s">
        <v>271</v>
      </c>
      <c r="E149" s="10">
        <v>3356.9</v>
      </c>
    </row>
    <row r="150" spans="1:5" ht="35.25" customHeight="1">
      <c r="A150" s="8" t="s">
        <v>5</v>
      </c>
      <c r="B150" s="14">
        <v>951</v>
      </c>
      <c r="C150" s="9"/>
      <c r="D150" s="9" t="s">
        <v>239</v>
      </c>
      <c r="E150" s="53">
        <f>E151+E153+E152</f>
        <v>6207.799999999999</v>
      </c>
    </row>
    <row r="151" spans="1:5" ht="31.5">
      <c r="A151" s="38" t="s">
        <v>76</v>
      </c>
      <c r="B151" s="39">
        <v>951</v>
      </c>
      <c r="C151" s="23"/>
      <c r="D151" s="23" t="s">
        <v>238</v>
      </c>
      <c r="E151" s="52">
        <v>3575.8</v>
      </c>
    </row>
    <row r="152" spans="1:5" ht="15.75">
      <c r="A152" s="21" t="s">
        <v>302</v>
      </c>
      <c r="B152" s="22">
        <v>951</v>
      </c>
      <c r="C152" s="23"/>
      <c r="D152" s="23" t="s">
        <v>303</v>
      </c>
      <c r="E152" s="52">
        <v>518.44256</v>
      </c>
    </row>
    <row r="153" spans="1:5" ht="15.75">
      <c r="A153" s="21" t="s">
        <v>77</v>
      </c>
      <c r="B153" s="22">
        <v>951</v>
      </c>
      <c r="C153" s="23"/>
      <c r="D153" s="23" t="s">
        <v>240</v>
      </c>
      <c r="E153" s="52">
        <v>2113.55744</v>
      </c>
    </row>
    <row r="154" spans="1:5" ht="20.25" customHeight="1" outlineLevel="3">
      <c r="A154" s="8" t="s">
        <v>6</v>
      </c>
      <c r="B154" s="14">
        <v>951</v>
      </c>
      <c r="C154" s="9"/>
      <c r="D154" s="9" t="s">
        <v>239</v>
      </c>
      <c r="E154" s="76">
        <f>E155</f>
        <v>12507.77897</v>
      </c>
    </row>
    <row r="155" spans="1:5" ht="18.75" customHeight="1" outlineLevel="6">
      <c r="A155" s="38" t="s">
        <v>72</v>
      </c>
      <c r="B155" s="22">
        <v>951</v>
      </c>
      <c r="C155" s="23"/>
      <c r="D155" s="23" t="s">
        <v>235</v>
      </c>
      <c r="E155" s="52">
        <v>12507.77897</v>
      </c>
    </row>
    <row r="156" spans="1:5" ht="19.5" customHeight="1" outlineLevel="6">
      <c r="A156" s="8" t="s">
        <v>68</v>
      </c>
      <c r="B156" s="14">
        <v>951</v>
      </c>
      <c r="C156" s="9"/>
      <c r="D156" s="9" t="s">
        <v>239</v>
      </c>
      <c r="E156" s="97">
        <f>E157</f>
        <v>28.576</v>
      </c>
    </row>
    <row r="157" spans="1:5" ht="19.5" customHeight="1" outlineLevel="6">
      <c r="A157" s="21" t="s">
        <v>69</v>
      </c>
      <c r="B157" s="22">
        <v>951</v>
      </c>
      <c r="C157" s="23"/>
      <c r="D157" s="23" t="s">
        <v>272</v>
      </c>
      <c r="E157" s="81">
        <v>28.576</v>
      </c>
    </row>
    <row r="158" spans="1:5" ht="21" customHeight="1" outlineLevel="6">
      <c r="A158" s="8" t="s">
        <v>7</v>
      </c>
      <c r="B158" s="14">
        <v>951</v>
      </c>
      <c r="C158" s="9"/>
      <c r="D158" s="9" t="s">
        <v>239</v>
      </c>
      <c r="E158" s="10">
        <f>E159</f>
        <v>7977.2</v>
      </c>
    </row>
    <row r="159" spans="1:5" ht="37.5" customHeight="1" outlineLevel="3">
      <c r="A159" s="38" t="s">
        <v>73</v>
      </c>
      <c r="B159" s="22">
        <v>951</v>
      </c>
      <c r="C159" s="23"/>
      <c r="D159" s="23" t="s">
        <v>238</v>
      </c>
      <c r="E159" s="25">
        <v>7977.2</v>
      </c>
    </row>
    <row r="160" spans="1:5" ht="18.75" customHeight="1" outlineLevel="3">
      <c r="A160" s="56" t="s">
        <v>79</v>
      </c>
      <c r="B160" s="14">
        <v>951</v>
      </c>
      <c r="C160" s="9"/>
      <c r="D160" s="9" t="s">
        <v>237</v>
      </c>
      <c r="E160" s="10">
        <v>4201.3</v>
      </c>
    </row>
    <row r="161" spans="1:5" ht="33" customHeight="1" outlineLevel="3">
      <c r="A161" s="8" t="s">
        <v>24</v>
      </c>
      <c r="B161" s="14">
        <v>951</v>
      </c>
      <c r="C161" s="9"/>
      <c r="D161" s="9" t="s">
        <v>236</v>
      </c>
      <c r="E161" s="10">
        <v>20000</v>
      </c>
    </row>
    <row r="162" spans="1:5" ht="20.25" customHeight="1" outlineLevel="5">
      <c r="A162" s="8" t="s">
        <v>8</v>
      </c>
      <c r="B162" s="14">
        <v>951</v>
      </c>
      <c r="C162" s="9"/>
      <c r="D162" s="9" t="s">
        <v>239</v>
      </c>
      <c r="E162" s="76">
        <f>E164+E166+E167+E169+E170+E171+E173+E168+E172+E163+E165</f>
        <v>113949.03786000001</v>
      </c>
    </row>
    <row r="163" spans="1:5" ht="63.75" customHeight="1" outlineLevel="5">
      <c r="A163" s="21" t="s">
        <v>291</v>
      </c>
      <c r="B163" s="22">
        <v>951</v>
      </c>
      <c r="C163" s="23"/>
      <c r="D163" s="23" t="s">
        <v>292</v>
      </c>
      <c r="E163" s="57">
        <v>1009.18804</v>
      </c>
    </row>
    <row r="164" spans="1:5" ht="15.75" outlineLevel="4">
      <c r="A164" s="21" t="s">
        <v>9</v>
      </c>
      <c r="B164" s="22">
        <v>951</v>
      </c>
      <c r="C164" s="23"/>
      <c r="D164" s="23" t="s">
        <v>241</v>
      </c>
      <c r="E164" s="57">
        <v>2887.4</v>
      </c>
    </row>
    <row r="165" spans="1:5" ht="31.5" outlineLevel="4">
      <c r="A165" s="21" t="s">
        <v>304</v>
      </c>
      <c r="B165" s="22">
        <v>951</v>
      </c>
      <c r="C165" s="23"/>
      <c r="D165" s="23" t="s">
        <v>241</v>
      </c>
      <c r="E165" s="57">
        <v>537.338</v>
      </c>
    </row>
    <row r="166" spans="1:5" ht="31.5" outlineLevel="4">
      <c r="A166" s="38" t="s">
        <v>73</v>
      </c>
      <c r="B166" s="22">
        <v>951</v>
      </c>
      <c r="C166" s="23"/>
      <c r="D166" s="23" t="s">
        <v>238</v>
      </c>
      <c r="E166" s="99">
        <v>30290.33738</v>
      </c>
    </row>
    <row r="167" spans="1:5" ht="31.5" outlineLevel="5">
      <c r="A167" s="21" t="s">
        <v>25</v>
      </c>
      <c r="B167" s="22">
        <v>951</v>
      </c>
      <c r="C167" s="23"/>
      <c r="D167" s="23">
        <v>9999910690</v>
      </c>
      <c r="E167" s="82">
        <v>62224.70478</v>
      </c>
    </row>
    <row r="168" spans="1:5" ht="19.5" customHeight="1" outlineLevel="5">
      <c r="A168" s="21" t="s">
        <v>278</v>
      </c>
      <c r="B168" s="22">
        <v>951</v>
      </c>
      <c r="C168" s="23"/>
      <c r="D168" s="23" t="s">
        <v>279</v>
      </c>
      <c r="E168" s="25">
        <v>9553.71266</v>
      </c>
    </row>
    <row r="169" spans="1:5" ht="19.5" customHeight="1" outlineLevel="4">
      <c r="A169" s="26" t="s">
        <v>26</v>
      </c>
      <c r="B169" s="22">
        <v>951</v>
      </c>
      <c r="C169" s="23"/>
      <c r="D169" s="23" t="s">
        <v>242</v>
      </c>
      <c r="E169" s="98">
        <v>1181.384</v>
      </c>
    </row>
    <row r="170" spans="1:5" ht="19.5" customHeight="1" outlineLevel="4">
      <c r="A170" s="26" t="s">
        <v>27</v>
      </c>
      <c r="B170" s="22">
        <v>951</v>
      </c>
      <c r="C170" s="23"/>
      <c r="D170" s="23" t="s">
        <v>243</v>
      </c>
      <c r="E170" s="57">
        <v>774.981</v>
      </c>
    </row>
    <row r="171" spans="1:5" ht="31.5" outlineLevel="5">
      <c r="A171" s="26" t="s">
        <v>28</v>
      </c>
      <c r="B171" s="22">
        <v>951</v>
      </c>
      <c r="C171" s="23"/>
      <c r="D171" s="23" t="s">
        <v>244</v>
      </c>
      <c r="E171" s="57">
        <v>767.144</v>
      </c>
    </row>
    <row r="172" spans="1:5" ht="47.25" outlineLevel="5">
      <c r="A172" s="26" t="s">
        <v>281</v>
      </c>
      <c r="B172" s="22">
        <v>951</v>
      </c>
      <c r="C172" s="23"/>
      <c r="D172" s="23" t="s">
        <v>280</v>
      </c>
      <c r="E172" s="98">
        <v>4044.4</v>
      </c>
    </row>
    <row r="173" spans="1:5" ht="63" outlineLevel="6">
      <c r="A173" s="26" t="s">
        <v>193</v>
      </c>
      <c r="B173" s="22">
        <v>951</v>
      </c>
      <c r="C173" s="23"/>
      <c r="D173" s="23" t="s">
        <v>245</v>
      </c>
      <c r="E173" s="57">
        <v>678.448</v>
      </c>
    </row>
    <row r="174" spans="1:5" ht="47.25" outlineLevel="6">
      <c r="A174" s="8" t="s">
        <v>10</v>
      </c>
      <c r="B174" s="14">
        <v>951</v>
      </c>
      <c r="C174" s="9"/>
      <c r="D174" s="9" t="s">
        <v>239</v>
      </c>
      <c r="E174" s="10">
        <f>E175</f>
        <v>560</v>
      </c>
    </row>
    <row r="175" spans="1:5" ht="45" customHeight="1" outlineLevel="6">
      <c r="A175" s="21" t="s">
        <v>31</v>
      </c>
      <c r="B175" s="22">
        <v>951</v>
      </c>
      <c r="C175" s="23"/>
      <c r="D175" s="23" t="s">
        <v>273</v>
      </c>
      <c r="E175" s="25">
        <v>560</v>
      </c>
    </row>
    <row r="176" spans="1:5" ht="18" customHeight="1" outlineLevel="6">
      <c r="A176" s="8" t="s">
        <v>80</v>
      </c>
      <c r="B176" s="14">
        <v>951</v>
      </c>
      <c r="C176" s="9"/>
      <c r="D176" s="9" t="s">
        <v>239</v>
      </c>
      <c r="E176" s="53">
        <f>E177</f>
        <v>418.729</v>
      </c>
    </row>
    <row r="177" spans="1:5" ht="33.75" customHeight="1" outlineLevel="4">
      <c r="A177" s="21" t="s">
        <v>81</v>
      </c>
      <c r="B177" s="22">
        <v>951</v>
      </c>
      <c r="C177" s="23"/>
      <c r="D177" s="23" t="s">
        <v>246</v>
      </c>
      <c r="E177" s="52">
        <v>418.729</v>
      </c>
    </row>
    <row r="178" spans="1:5" ht="21.75" customHeight="1" outlineLevel="6">
      <c r="A178" s="27" t="s">
        <v>172</v>
      </c>
      <c r="B178" s="14">
        <v>951</v>
      </c>
      <c r="C178" s="9"/>
      <c r="D178" s="9" t="s">
        <v>239</v>
      </c>
      <c r="E178" s="53">
        <f>E179</f>
        <v>3.223</v>
      </c>
    </row>
    <row r="179" spans="1:5" ht="63" outlineLevel="6">
      <c r="A179" s="21" t="s">
        <v>173</v>
      </c>
      <c r="B179" s="22">
        <v>951</v>
      </c>
      <c r="C179" s="23"/>
      <c r="D179" s="23" t="s">
        <v>247</v>
      </c>
      <c r="E179" s="52">
        <v>3.223</v>
      </c>
    </row>
    <row r="180" spans="1:5" ht="15.75" outlineLevel="6">
      <c r="A180" s="8" t="s">
        <v>61</v>
      </c>
      <c r="B180" s="14">
        <v>951</v>
      </c>
      <c r="C180" s="9"/>
      <c r="D180" s="9" t="s">
        <v>239</v>
      </c>
      <c r="E180" s="53">
        <f>E181+E182</f>
        <v>319.38772</v>
      </c>
    </row>
    <row r="181" spans="1:5" ht="47.25" outlineLevel="6">
      <c r="A181" s="26" t="s">
        <v>62</v>
      </c>
      <c r="B181" s="22">
        <v>951</v>
      </c>
      <c r="C181" s="23"/>
      <c r="D181" s="23" t="s">
        <v>248</v>
      </c>
      <c r="E181" s="82">
        <v>0.70872</v>
      </c>
    </row>
    <row r="182" spans="1:5" ht="22.5" customHeight="1" outlineLevel="5">
      <c r="A182" s="21" t="s">
        <v>82</v>
      </c>
      <c r="B182" s="22">
        <v>951</v>
      </c>
      <c r="C182" s="23"/>
      <c r="D182" s="23" t="s">
        <v>249</v>
      </c>
      <c r="E182" s="52">
        <v>318.679</v>
      </c>
    </row>
    <row r="183" spans="1:5" ht="20.25" customHeight="1" outlineLevel="5">
      <c r="A183" s="8" t="s">
        <v>11</v>
      </c>
      <c r="B183" s="14">
        <v>951</v>
      </c>
      <c r="C183" s="9"/>
      <c r="D183" s="9" t="s">
        <v>239</v>
      </c>
      <c r="E183" s="53">
        <f>E184+E185</f>
        <v>5183.678</v>
      </c>
    </row>
    <row r="184" spans="1:5" ht="20.25" customHeight="1" outlineLevel="5">
      <c r="A184" s="38" t="s">
        <v>72</v>
      </c>
      <c r="B184" s="39">
        <v>951</v>
      </c>
      <c r="C184" s="23"/>
      <c r="D184" s="23" t="s">
        <v>238</v>
      </c>
      <c r="E184" s="25">
        <v>2454.7</v>
      </c>
    </row>
    <row r="185" spans="1:5" ht="24" customHeight="1" outlineLevel="5">
      <c r="A185" s="38" t="s">
        <v>250</v>
      </c>
      <c r="B185" s="39">
        <v>951</v>
      </c>
      <c r="C185" s="23"/>
      <c r="D185" s="23" t="s">
        <v>251</v>
      </c>
      <c r="E185" s="52">
        <v>2728.978</v>
      </c>
    </row>
    <row r="186" spans="1:5" ht="20.25" customHeight="1" outlineLevel="5">
      <c r="A186" s="8" t="s">
        <v>12</v>
      </c>
      <c r="B186" s="14">
        <v>951</v>
      </c>
      <c r="C186" s="9"/>
      <c r="D186" s="9" t="s">
        <v>239</v>
      </c>
      <c r="E186" s="10">
        <f>E187</f>
        <v>776</v>
      </c>
    </row>
    <row r="187" spans="1:5" ht="37.5" customHeight="1" outlineLevel="5">
      <c r="A187" s="21" t="s">
        <v>42</v>
      </c>
      <c r="B187" s="22">
        <v>951</v>
      </c>
      <c r="C187" s="23"/>
      <c r="D187" s="23" t="s">
        <v>126</v>
      </c>
      <c r="E187" s="25">
        <v>776</v>
      </c>
    </row>
    <row r="188" spans="1:5" ht="15.75" outlineLevel="6">
      <c r="A188" s="8" t="s">
        <v>13</v>
      </c>
      <c r="B188" s="14">
        <v>951</v>
      </c>
      <c r="C188" s="9"/>
      <c r="D188" s="9" t="s">
        <v>239</v>
      </c>
      <c r="E188" s="10">
        <f>E189+E190</f>
        <v>34146.924</v>
      </c>
    </row>
    <row r="189" spans="1:5" ht="47.25" outlineLevel="6">
      <c r="A189" s="21" t="s">
        <v>257</v>
      </c>
      <c r="B189" s="22">
        <v>951</v>
      </c>
      <c r="C189" s="23"/>
      <c r="D189" s="23" t="s">
        <v>260</v>
      </c>
      <c r="E189" s="25">
        <v>789.44</v>
      </c>
    </row>
    <row r="190" spans="1:5" ht="63" outlineLevel="6">
      <c r="A190" s="21" t="s">
        <v>258</v>
      </c>
      <c r="B190" s="22">
        <v>951</v>
      </c>
      <c r="C190" s="23"/>
      <c r="D190" s="23" t="s">
        <v>259</v>
      </c>
      <c r="E190" s="52">
        <v>33357.484</v>
      </c>
    </row>
    <row r="191" spans="1:5" ht="31.5" outlineLevel="6">
      <c r="A191" s="27" t="s">
        <v>14</v>
      </c>
      <c r="B191" s="14">
        <v>951</v>
      </c>
      <c r="C191" s="9"/>
      <c r="D191" s="9" t="s">
        <v>239</v>
      </c>
      <c r="E191" s="10">
        <f>E192</f>
        <v>4285.29</v>
      </c>
    </row>
    <row r="192" spans="1:5" ht="31.5" outlineLevel="6">
      <c r="A192" s="26" t="s">
        <v>45</v>
      </c>
      <c r="B192" s="22">
        <v>951</v>
      </c>
      <c r="C192" s="23"/>
      <c r="D192" s="23" t="s">
        <v>252</v>
      </c>
      <c r="E192" s="25">
        <v>4285.29</v>
      </c>
    </row>
    <row r="193" spans="1:5" ht="15.75" outlineLevel="6">
      <c r="A193" s="8" t="s">
        <v>46</v>
      </c>
      <c r="B193" s="14">
        <v>951</v>
      </c>
      <c r="C193" s="9"/>
      <c r="D193" s="9" t="s">
        <v>239</v>
      </c>
      <c r="E193" s="10">
        <f>E194</f>
        <v>0</v>
      </c>
    </row>
    <row r="194" spans="1:5" ht="31.5" outlineLevel="6">
      <c r="A194" s="21" t="s">
        <v>47</v>
      </c>
      <c r="B194" s="22">
        <v>951</v>
      </c>
      <c r="C194" s="23"/>
      <c r="D194" s="23" t="s">
        <v>253</v>
      </c>
      <c r="E194" s="25">
        <v>0</v>
      </c>
    </row>
    <row r="195" spans="1:5" ht="18.75" customHeight="1" outlineLevel="6">
      <c r="A195" s="27" t="s">
        <v>19</v>
      </c>
      <c r="B195" s="14">
        <v>951</v>
      </c>
      <c r="C195" s="9"/>
      <c r="D195" s="9" t="s">
        <v>239</v>
      </c>
      <c r="E195" s="10">
        <f>E196+E197</f>
        <v>29457.75</v>
      </c>
    </row>
    <row r="196" spans="1:5" ht="32.25" customHeight="1" outlineLevel="6">
      <c r="A196" s="21" t="s">
        <v>48</v>
      </c>
      <c r="B196" s="22">
        <v>951</v>
      </c>
      <c r="C196" s="23"/>
      <c r="D196" s="23">
        <v>9999910650</v>
      </c>
      <c r="E196" s="25">
        <v>6801.596</v>
      </c>
    </row>
    <row r="197" spans="1:5" ht="18" customHeight="1" outlineLevel="6">
      <c r="A197" s="21" t="s">
        <v>147</v>
      </c>
      <c r="B197" s="22">
        <v>951</v>
      </c>
      <c r="C197" s="23"/>
      <c r="D197" s="23">
        <v>9999993110</v>
      </c>
      <c r="E197" s="25">
        <v>22656.154</v>
      </c>
    </row>
    <row r="198" spans="1:5" ht="25.5" outlineLevel="6">
      <c r="A198" s="63" t="s">
        <v>18</v>
      </c>
      <c r="B198" s="64" t="s">
        <v>17</v>
      </c>
      <c r="C198" s="65"/>
      <c r="D198" s="64" t="s">
        <v>274</v>
      </c>
      <c r="E198" s="66">
        <f>E199+E201+E205+E203</f>
        <v>4198.48302</v>
      </c>
    </row>
    <row r="199" spans="1:5" ht="15.75" outlineLevel="6">
      <c r="A199" s="85" t="s">
        <v>268</v>
      </c>
      <c r="B199" s="86" t="s">
        <v>17</v>
      </c>
      <c r="C199" s="87"/>
      <c r="D199" s="86" t="s">
        <v>239</v>
      </c>
      <c r="E199" s="88">
        <f>E200</f>
        <v>126.81288</v>
      </c>
    </row>
    <row r="200" spans="1:5" ht="15.75" customHeight="1" outlineLevel="6">
      <c r="A200" s="21" t="s">
        <v>269</v>
      </c>
      <c r="B200" s="89" t="s">
        <v>17</v>
      </c>
      <c r="C200" s="90"/>
      <c r="D200" s="89" t="s">
        <v>275</v>
      </c>
      <c r="E200" s="91">
        <v>126.81288</v>
      </c>
    </row>
    <row r="201" spans="1:5" ht="20.25" customHeight="1" outlineLevel="6">
      <c r="A201" s="85" t="s">
        <v>270</v>
      </c>
      <c r="B201" s="86" t="s">
        <v>17</v>
      </c>
      <c r="C201" s="87"/>
      <c r="D201" s="86" t="s">
        <v>239</v>
      </c>
      <c r="E201" s="88">
        <f>E202</f>
        <v>316.70171</v>
      </c>
    </row>
    <row r="202" spans="1:5" ht="18.75" customHeight="1" outlineLevel="6">
      <c r="A202" s="21" t="s">
        <v>269</v>
      </c>
      <c r="B202" s="89" t="s">
        <v>17</v>
      </c>
      <c r="C202" s="90"/>
      <c r="D202" s="89" t="s">
        <v>275</v>
      </c>
      <c r="E202" s="91">
        <v>316.70171</v>
      </c>
    </row>
    <row r="203" spans="1:5" ht="25.5" customHeight="1" outlineLevel="6">
      <c r="A203" s="85" t="s">
        <v>282</v>
      </c>
      <c r="B203" s="86" t="s">
        <v>17</v>
      </c>
      <c r="C203" s="87"/>
      <c r="D203" s="86" t="s">
        <v>239</v>
      </c>
      <c r="E203" s="88">
        <f>E204</f>
        <v>5.99043</v>
      </c>
    </row>
    <row r="204" spans="1:5" ht="23.25" customHeight="1" outlineLevel="6">
      <c r="A204" s="21" t="s">
        <v>269</v>
      </c>
      <c r="B204" s="89" t="s">
        <v>17</v>
      </c>
      <c r="C204" s="90"/>
      <c r="D204" s="89" t="s">
        <v>275</v>
      </c>
      <c r="E204" s="91">
        <v>5.99043</v>
      </c>
    </row>
    <row r="205" spans="1:5" ht="22.5" customHeight="1" outlineLevel="6">
      <c r="A205" s="8" t="s">
        <v>13</v>
      </c>
      <c r="B205" s="14">
        <v>953</v>
      </c>
      <c r="C205" s="9"/>
      <c r="D205" s="9" t="s">
        <v>125</v>
      </c>
      <c r="E205" s="53">
        <f>E206</f>
        <v>3748.978</v>
      </c>
    </row>
    <row r="206" spans="1:5" ht="33.75" customHeight="1" outlineLevel="6">
      <c r="A206" s="26" t="s">
        <v>58</v>
      </c>
      <c r="B206" s="22">
        <v>953</v>
      </c>
      <c r="C206" s="23"/>
      <c r="D206" s="23" t="s">
        <v>254</v>
      </c>
      <c r="E206" s="52">
        <v>3748.978</v>
      </c>
    </row>
    <row r="207" spans="1:5" ht="18.75" outlineLevel="6">
      <c r="A207" s="18" t="s">
        <v>3</v>
      </c>
      <c r="B207" s="18"/>
      <c r="C207" s="18"/>
      <c r="D207" s="18"/>
      <c r="E207" s="70">
        <f>E13+E147</f>
        <v>1219976.9991900001</v>
      </c>
    </row>
    <row r="208" spans="1:5" ht="12.75" outlineLevel="6">
      <c r="A208" s="1"/>
      <c r="B208" s="17"/>
      <c r="C208" s="1"/>
      <c r="D208" s="1"/>
      <c r="E208" s="1"/>
    </row>
    <row r="209" spans="1:5" ht="12.75" outlineLevel="6">
      <c r="A209" s="3"/>
      <c r="B209" s="3"/>
      <c r="C209" s="3"/>
      <c r="D209" s="3"/>
      <c r="E209" s="80">
        <v>1194926.7140999998</v>
      </c>
    </row>
    <row r="210" ht="49.5" customHeight="1" outlineLevel="6">
      <c r="E210" s="71"/>
    </row>
    <row r="211" ht="12.75">
      <c r="E211" s="96">
        <f>E207-E209</f>
        <v>25050.28509000037</v>
      </c>
    </row>
  </sheetData>
  <sheetProtection/>
  <autoFilter ref="A12:E12"/>
  <mergeCells count="8">
    <mergeCell ref="A10:E10"/>
    <mergeCell ref="B5:E5"/>
    <mergeCell ref="B6:E6"/>
    <mergeCell ref="A9:E9"/>
    <mergeCell ref="B7:E7"/>
    <mergeCell ref="B1:E1"/>
    <mergeCell ref="B2:E2"/>
    <mergeCell ref="B3:E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SVETL</cp:lastModifiedBy>
  <cp:lastPrinted>2019-05-29T23:21:45Z</cp:lastPrinted>
  <dcterms:created xsi:type="dcterms:W3CDTF">2008-11-11T04:53:42Z</dcterms:created>
  <dcterms:modified xsi:type="dcterms:W3CDTF">2020-10-14T01:42:10Z</dcterms:modified>
  <cp:category/>
  <cp:version/>
  <cp:contentType/>
  <cp:contentStatus/>
</cp:coreProperties>
</file>